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shkovAI\Documents\ПКТ\ПКТ\План закупок\"/>
    </mc:Choice>
  </mc:AlternateContent>
  <bookViews>
    <workbookView xWindow="0" yWindow="0" windowWidth="28800" windowHeight="12420"/>
  </bookViews>
  <sheets>
    <sheet name="ТМЦ" sheetId="1" r:id="rId1"/>
    <sheet name="ЦРЭ работы" sheetId="3" r:id="rId2"/>
    <sheet name="ЦРК работы и услуги" sheetId="2" r:id="rId3"/>
    <sheet name="ЦРЭ услуги" sheetId="4" r:id="rId4"/>
    <sheet name="Услуги ЗАО ПКТ" sheetId="5" r:id="rId5"/>
  </sheets>
  <definedNames>
    <definedName name="_xlnm.Print_Area" localSheetId="0">ТМЦ!$A$1:$W$112</definedName>
    <definedName name="_xlnm.Print_Area" localSheetId="4">'Услуги ЗАО ПКТ'!$A$1:$P$25</definedName>
    <definedName name="_xlnm.Print_Area" localSheetId="2">'ЦРК работы и услуги'!$A$1:$P$36</definedName>
    <definedName name="_xlnm.Print_Area" localSheetId="1">'ЦРЭ работы'!$A$1:$Q$79</definedName>
    <definedName name="_xlnm.Print_Area" localSheetId="3">'ЦРЭ услуги'!$A$1:$Q$32</definedName>
  </definedNames>
  <calcPr calcId="152511" calcMode="manual" refMode="R1C1"/>
</workbook>
</file>

<file path=xl/calcChain.xml><?xml version="1.0" encoding="utf-8"?>
<calcChain xmlns="http://schemas.openxmlformats.org/spreadsheetml/2006/main">
  <c r="L75" i="3" l="1"/>
  <c r="L76" i="3" s="1"/>
  <c r="P82" i="1" l="1"/>
  <c r="P98" i="1" l="1"/>
  <c r="P87" i="1" l="1"/>
  <c r="K32" i="2" l="1"/>
  <c r="L27" i="4"/>
  <c r="L26" i="4" s="1"/>
  <c r="P67" i="1" l="1"/>
  <c r="Q87" i="1" l="1"/>
  <c r="R87" i="1"/>
  <c r="O89" i="1" l="1"/>
  <c r="R89" i="1"/>
  <c r="Q28" i="1" l="1"/>
  <c r="O28" i="1"/>
  <c r="Q37" i="1" l="1"/>
  <c r="Q47" i="1" l="1"/>
  <c r="Q67" i="1"/>
  <c r="R80" i="1" l="1"/>
  <c r="Q80" i="1"/>
  <c r="O80" i="1"/>
  <c r="R77" i="1" l="1"/>
  <c r="Q77" i="1"/>
  <c r="O77" i="1"/>
  <c r="A50" i="1"/>
  <c r="R47" i="1"/>
  <c r="O47" i="1"/>
  <c r="R37" i="1"/>
  <c r="O37" i="1"/>
  <c r="R28" i="1"/>
</calcChain>
</file>

<file path=xl/sharedStrings.xml><?xml version="1.0" encoding="utf-8"?>
<sst xmlns="http://schemas.openxmlformats.org/spreadsheetml/2006/main" count="1493" uniqueCount="444">
  <si>
    <t>"УТВЕРЖДАЮ"</t>
  </si>
  <si>
    <t>Генеральный директор</t>
  </si>
  <si>
    <t xml:space="preserve">                   План закупки товарно-материальных ценностей</t>
  </si>
  <si>
    <t>ЗАО "ПКТ"</t>
  </si>
  <si>
    <t xml:space="preserve">Наименование заказчика          </t>
  </si>
  <si>
    <t>ЗАО "Промышленные Компьютерные Технологии"</t>
  </si>
  <si>
    <t xml:space="preserve">Адрес местонахождения заказчика </t>
  </si>
  <si>
    <t>603004 г. Нижний Новгород, пр. Ленина, 114А, офис 206</t>
  </si>
  <si>
    <t xml:space="preserve">Телефон заказчика               </t>
  </si>
  <si>
    <t>(831) 290-86-30,  факс 290-86-30</t>
  </si>
  <si>
    <t xml:space="preserve">Электронная почта заказчика     </t>
  </si>
  <si>
    <t>2010pkt@rambler.ru</t>
  </si>
  <si>
    <t>"______"________________2015</t>
  </si>
  <si>
    <t xml:space="preserve">ИНН                             </t>
  </si>
  <si>
    <t xml:space="preserve">КПП                             </t>
  </si>
  <si>
    <t>ОКАТО</t>
  </si>
  <si>
    <t xml:space="preserve">Порядковый
  номер   
</t>
  </si>
  <si>
    <t xml:space="preserve">Условия договора                                    </t>
  </si>
  <si>
    <t xml:space="preserve">Способ 
закупки
</t>
  </si>
  <si>
    <t xml:space="preserve">Закупка в  
электронной
форме 
</t>
  </si>
  <si>
    <t>Причина внесения изменения в ПЗ</t>
  </si>
  <si>
    <t xml:space="preserve">Предмет 
договора
</t>
  </si>
  <si>
    <t xml:space="preserve">минимально необходимые 
 требования, предъявляемые
к закупаемым    товарам  (работам, услугам)   
</t>
  </si>
  <si>
    <t xml:space="preserve">  единица   
 измерения  
</t>
  </si>
  <si>
    <t xml:space="preserve">сведения
о количестве  (объеме)  (по квартально)
</t>
  </si>
  <si>
    <t xml:space="preserve">   регион поставки товаров (выполнения работ, оказания услуг)    
</t>
  </si>
  <si>
    <t>сведения о начальной 
(максимальной) цене договора (цене лота)   
 (по квартально) тыс. руб. с НДС</t>
  </si>
  <si>
    <t xml:space="preserve">график осуществления
  процедур закупки  
</t>
  </si>
  <si>
    <t>Марка</t>
  </si>
  <si>
    <t>Код по ОКЕЙ</t>
  </si>
  <si>
    <t>Наименование</t>
  </si>
  <si>
    <t>1кв</t>
  </si>
  <si>
    <t>2кв</t>
  </si>
  <si>
    <t>3кв</t>
  </si>
  <si>
    <t>4кв</t>
  </si>
  <si>
    <t xml:space="preserve">код по  
ОКАТО
</t>
  </si>
  <si>
    <t xml:space="preserve">наиме- 
нование
</t>
  </si>
  <si>
    <t xml:space="preserve"> 1кв.</t>
  </si>
  <si>
    <t>2кв.</t>
  </si>
  <si>
    <t>3кв.</t>
  </si>
  <si>
    <t>4кв.</t>
  </si>
  <si>
    <t xml:space="preserve">планируемая
 дата или  
  период   
размещения 
извещения о
  закупке  
  (месяц,  
   год)    
</t>
  </si>
  <si>
    <t xml:space="preserve">срок    
испол-  
нения   
договора
(месяц, 
год)    
</t>
  </si>
  <si>
    <t>1.  Муфты, наконечники, болтовые соединители</t>
  </si>
  <si>
    <t xml:space="preserve">Муфта </t>
  </si>
  <si>
    <t>шт.</t>
  </si>
  <si>
    <t>г.Н.Новгород</t>
  </si>
  <si>
    <t>открытый запрос предложений</t>
  </si>
  <si>
    <t>да</t>
  </si>
  <si>
    <t>КВТпН-1-4 (70x120)</t>
  </si>
  <si>
    <t xml:space="preserve"> КВТпН-1-4 (150х240)</t>
  </si>
  <si>
    <t xml:space="preserve"> КНТп-1-4 (150х240)</t>
  </si>
  <si>
    <t xml:space="preserve"> 3 КНТп-10 (35x50)</t>
  </si>
  <si>
    <t>3 КНТп-10 (70x120)</t>
  </si>
  <si>
    <t>4 СТп-1 (35х50)</t>
  </si>
  <si>
    <t xml:space="preserve"> 4 СТп-1 (70х120)</t>
  </si>
  <si>
    <t>Наконечники со срывным болтом</t>
  </si>
  <si>
    <t>НБ-16-25</t>
  </si>
  <si>
    <t>2.  Кабельно-проводниковая продукция</t>
  </si>
  <si>
    <t>Кабель</t>
  </si>
  <si>
    <t>АСБ (10) 3x120</t>
  </si>
  <si>
    <t>ГОСТ18410-72</t>
  </si>
  <si>
    <t>.006</t>
  </si>
  <si>
    <t>м.</t>
  </si>
  <si>
    <t>АСБ (10) 3x240</t>
  </si>
  <si>
    <t>АВБбШВ-1 4x120</t>
  </si>
  <si>
    <t>ГОСТ18410-73</t>
  </si>
  <si>
    <t>Провод</t>
  </si>
  <si>
    <t>СИП 2 3x50 + 1x54,6</t>
  </si>
  <si>
    <t>ГОСТ Р 52373-2005</t>
  </si>
  <si>
    <t>шт</t>
  </si>
  <si>
    <t>3.  Запорная арматура общего назначения</t>
  </si>
  <si>
    <t>ГОСТ 21345</t>
  </si>
  <si>
    <t>ГОСТ 17375-2001</t>
  </si>
  <si>
    <t>4. Трубы стальные</t>
  </si>
  <si>
    <t>ГОСТ 10705-80</t>
  </si>
  <si>
    <t>тн.</t>
  </si>
  <si>
    <t>нет</t>
  </si>
  <si>
    <t>5. Трансформатор</t>
  </si>
  <si>
    <t>Трансформатор силовой</t>
  </si>
  <si>
    <t xml:space="preserve">Опора </t>
  </si>
  <si>
    <t>СВ-110-3.5-IV</t>
  </si>
  <si>
    <t xml:space="preserve">                   плана закупки товаров (работ, услуг)</t>
  </si>
  <si>
    <t>План закупки товаров (работ, услуг) Цеха Районных Котельных</t>
  </si>
  <si>
    <t>Порядковый номер</t>
  </si>
  <si>
    <t xml:space="preserve"> Код</t>
  </si>
  <si>
    <t>Код</t>
  </si>
  <si>
    <t xml:space="preserve">                                    Условия договора                                    </t>
  </si>
  <si>
    <t>Способ</t>
  </si>
  <si>
    <t>Закуп-</t>
  </si>
  <si>
    <t>Примечание</t>
  </si>
  <si>
    <t xml:space="preserve"> по  </t>
  </si>
  <si>
    <t xml:space="preserve"> по</t>
  </si>
  <si>
    <t>предмет договора</t>
  </si>
  <si>
    <t xml:space="preserve"> минимально  </t>
  </si>
  <si>
    <t xml:space="preserve">  единица   </t>
  </si>
  <si>
    <t>сведения</t>
  </si>
  <si>
    <t>график осуществления</t>
  </si>
  <si>
    <t>закупки</t>
  </si>
  <si>
    <t xml:space="preserve">ка в  </t>
  </si>
  <si>
    <t xml:space="preserve"> необходимые</t>
  </si>
  <si>
    <t xml:space="preserve"> измерения  </t>
  </si>
  <si>
    <t>о коли-</t>
  </si>
  <si>
    <t xml:space="preserve">о начальной   </t>
  </si>
  <si>
    <t xml:space="preserve">  процедур закупки  </t>
  </si>
  <si>
    <t>элект-</t>
  </si>
  <si>
    <t xml:space="preserve"> требования,</t>
  </si>
  <si>
    <t>код</t>
  </si>
  <si>
    <t>наиме-</t>
  </si>
  <si>
    <t xml:space="preserve">честве  </t>
  </si>
  <si>
    <t xml:space="preserve">   регион поставки   </t>
  </si>
  <si>
    <t>(максимальной)</t>
  </si>
  <si>
    <t>планируемая</t>
  </si>
  <si>
    <t xml:space="preserve">срок    </t>
  </si>
  <si>
    <t>ронной</t>
  </si>
  <si>
    <t>предъявляемые</t>
  </si>
  <si>
    <t>нование</t>
  </si>
  <si>
    <t>(объеме)</t>
  </si>
  <si>
    <t xml:space="preserve">     товаров  (выполнения</t>
  </si>
  <si>
    <t xml:space="preserve">цене договора    </t>
  </si>
  <si>
    <t xml:space="preserve"> дата или  </t>
  </si>
  <si>
    <t xml:space="preserve">испол-  </t>
  </si>
  <si>
    <t xml:space="preserve">форме </t>
  </si>
  <si>
    <t>к закупаемым</t>
  </si>
  <si>
    <t>ОКЕИ</t>
  </si>
  <si>
    <t>работ, оказания услуг)</t>
  </si>
  <si>
    <t xml:space="preserve">(цене лота)     </t>
  </si>
  <si>
    <t xml:space="preserve">  период   </t>
  </si>
  <si>
    <t xml:space="preserve">нения   </t>
  </si>
  <si>
    <t xml:space="preserve">   товарам   </t>
  </si>
  <si>
    <t>тыс. руб. с НДС</t>
  </si>
  <si>
    <t>размещения</t>
  </si>
  <si>
    <t>договора</t>
  </si>
  <si>
    <t xml:space="preserve">  (работам,  </t>
  </si>
  <si>
    <t>извещения о</t>
  </si>
  <si>
    <t>(месяц,</t>
  </si>
  <si>
    <t xml:space="preserve">  услугам)   </t>
  </si>
  <si>
    <t xml:space="preserve"> код</t>
  </si>
  <si>
    <t xml:space="preserve">  закупке  </t>
  </si>
  <si>
    <t xml:space="preserve">год)    </t>
  </si>
  <si>
    <t xml:space="preserve">  (месяц,  </t>
  </si>
  <si>
    <t>да/нет</t>
  </si>
  <si>
    <t xml:space="preserve">   год)    </t>
  </si>
  <si>
    <t>Нижний Новгород</t>
  </si>
  <si>
    <t>796</t>
  </si>
  <si>
    <t>Экспертиза промышленной безопасности ШРП</t>
  </si>
  <si>
    <t>Итого с НДС</t>
  </si>
  <si>
    <t>Начальник ЦРК                                                 __________________Королев А.С.</t>
  </si>
  <si>
    <t>План закупки работ</t>
  </si>
  <si>
    <t>№ п/п</t>
  </si>
  <si>
    <t>Условия договора</t>
  </si>
  <si>
    <t>Способ осуществления закупки</t>
  </si>
  <si>
    <t>Закупка в электронной форме</t>
  </si>
  <si>
    <t>Наименование предмета договора</t>
  </si>
  <si>
    <t>Минимально необходимые требования, предъявляемые к закупаемым товарам, работам, услугам</t>
  </si>
  <si>
    <t>Ед. измерения</t>
  </si>
  <si>
    <t xml:space="preserve">Сведения о количестве (объеме) </t>
  </si>
  <si>
    <t>Регион поставки товаров, выполнения работ, оказания услуг</t>
  </si>
  <si>
    <t>Сведения о планируемом объеме денежных средств  (тыс.руб. без НДС)</t>
  </si>
  <si>
    <t>Сведения о планируемом объеме денежных средств  (тыс.руб. с НДС)</t>
  </si>
  <si>
    <t xml:space="preserve">График осуществления процедур закупки </t>
  </si>
  <si>
    <t>Планируемая дата или период  размещения извещения о закупке</t>
  </si>
  <si>
    <t>Срок исполнения  договора</t>
  </si>
  <si>
    <t>Код по ОКЕИ</t>
  </si>
  <si>
    <t>Код по ОКАТО</t>
  </si>
  <si>
    <t>(месяц, год)</t>
  </si>
  <si>
    <t>в соответствии с ведомостью объемов работ</t>
  </si>
  <si>
    <t>008</t>
  </si>
  <si>
    <t>км</t>
  </si>
  <si>
    <t>Итого без НДС</t>
  </si>
  <si>
    <t>План закупки услуг</t>
  </si>
  <si>
    <t>603004 г. Нижний Новгород, пр. Ленина, 114А, офис 202</t>
  </si>
  <si>
    <t>"___"__________2015г</t>
  </si>
  <si>
    <t>Итого (п.1-п.3.) без НДС</t>
  </si>
  <si>
    <t>Итого (п.1-п.3.) с НДС</t>
  </si>
  <si>
    <t>Начальник ЦРЭ            _________________________ К.В. Маланьин</t>
  </si>
  <si>
    <t xml:space="preserve"> </t>
  </si>
  <si>
    <t>Добровольное медицинское страхование</t>
  </si>
  <si>
    <t xml:space="preserve">Опыт работы, требования по качеству и доступности лечебных учреждений. Оплата по факту оказания услуг.
</t>
  </si>
  <si>
    <t>Чел.</t>
  </si>
  <si>
    <t>Выполнение строительно-монтажных и земляных работ по восстановлению благоустройства территории после ремонта кабельных линий электропередач</t>
  </si>
  <si>
    <t>___________________ Г.Ф. Малов</t>
  </si>
  <si>
    <t>________________________ Г.Ф. Малов</t>
  </si>
  <si>
    <t xml:space="preserve">открытый запрос цен </t>
  </si>
  <si>
    <t>открытый запрос цен</t>
  </si>
  <si>
    <t>"______"_______________2015г</t>
  </si>
  <si>
    <t xml:space="preserve">                    на 2016 год.</t>
  </si>
  <si>
    <t>А-50</t>
  </si>
  <si>
    <t>ГОСТ 839-80</t>
  </si>
  <si>
    <t>А-35</t>
  </si>
  <si>
    <t>СИП4 4х25</t>
  </si>
  <si>
    <t>СИП 4х16</t>
  </si>
  <si>
    <t>СИП-2 3х70 + 1х95</t>
  </si>
  <si>
    <t>ТМГ 1000/6</t>
  </si>
  <si>
    <t xml:space="preserve">Бензопила </t>
  </si>
  <si>
    <t>Сварочный аппарат (инвертор)</t>
  </si>
  <si>
    <t>Нusgvarna-555</t>
  </si>
  <si>
    <t>Neon BD-201</t>
  </si>
  <si>
    <t xml:space="preserve">Шаровый кран под приварку </t>
  </si>
  <si>
    <t>Dу-150  Ру=10кгс/см2</t>
  </si>
  <si>
    <t xml:space="preserve">Шаровый кран  под приварку </t>
  </si>
  <si>
    <t>Dу-100 Ру=10кгс/см2</t>
  </si>
  <si>
    <t>Dу-80 Ру= 10 кгс/см2</t>
  </si>
  <si>
    <t>Dу-50 Ру= 10 кгс/см2</t>
  </si>
  <si>
    <t xml:space="preserve"> Dу-32 Ру= 10 кгс/см3</t>
  </si>
  <si>
    <t xml:space="preserve">Кран шаровый муфтовый </t>
  </si>
  <si>
    <t>Ду-25 Ру-10</t>
  </si>
  <si>
    <t>Ду-20 Ру-10</t>
  </si>
  <si>
    <t>Ду-15 Ру-10</t>
  </si>
  <si>
    <t>D-159 мм S-5</t>
  </si>
  <si>
    <t xml:space="preserve"> D-108 мм S-4</t>
  </si>
  <si>
    <t>D-89 мм S-3,5</t>
  </si>
  <si>
    <t xml:space="preserve"> D-76 мм S-3</t>
  </si>
  <si>
    <t>D-57 мм S-3</t>
  </si>
  <si>
    <t>D-32 мм S-3</t>
  </si>
  <si>
    <t xml:space="preserve"> D-25 мм S-3</t>
  </si>
  <si>
    <t>D-20 мм S-3</t>
  </si>
  <si>
    <t>Офисный пакет Microsoft Office 2016</t>
  </si>
  <si>
    <t>Microsoft Office</t>
  </si>
  <si>
    <t>Microsoft Office Home and Business 2016. Коробочная версия. 
Русская версия (T5D-02292)</t>
  </si>
  <si>
    <t>Операционная система Microsoft Windows 8.1</t>
  </si>
  <si>
    <t>Microsoft Windows</t>
  </si>
  <si>
    <t>Windows 8.1 Pro. Коробочная версия. Russian Only DVD (FQC-07349)</t>
  </si>
  <si>
    <t>Персональный компьютер</t>
  </si>
  <si>
    <t>HP</t>
  </si>
  <si>
    <t>Комплект HP 280 G1, Intel Pentium G3250, DDR3 4Гб, 500Гб, Intel HD Graphics, DVD-RW, Windows 7 Professional, черный [l9t71es]</t>
  </si>
  <si>
    <t>Жесткий диск</t>
  </si>
  <si>
    <t>Western Digital</t>
  </si>
  <si>
    <t>Жесткий диск WD Black WD2003FZEX, 2Тб, HDD, SATA III, 3.5"</t>
  </si>
  <si>
    <t>Модуль памяти</t>
  </si>
  <si>
    <t>IBM</t>
  </si>
  <si>
    <t>Оперативная память IBM 4GB (1x4GB, 2Rx8, 1.35V) PC3L-12800 CL11 ECC DDR3 1600MHz LP UDIMM [00d5012]</t>
  </si>
  <si>
    <t>в соответствии с техническим заданием</t>
  </si>
  <si>
    <t>апрель 2016   июль 2016     октябрь 2016</t>
  </si>
  <si>
    <t>май 2016        август 2016 ноябрь 2016</t>
  </si>
  <si>
    <t>Поверка приборов КИПиА</t>
  </si>
  <si>
    <t>май 2016</t>
  </si>
  <si>
    <t>Проведение экспертиз промышленной безопасности</t>
  </si>
  <si>
    <t>сентябрь 2016г.</t>
  </si>
  <si>
    <t>Капитальный ремонт котлоагрегата</t>
  </si>
  <si>
    <t>Расчет нормативов условного топлива</t>
  </si>
  <si>
    <t>апрель 2016</t>
  </si>
  <si>
    <t>ноябрь 2016г.</t>
  </si>
  <si>
    <t>Расчет нормативов потерь при передаче тепловой энергии</t>
  </si>
  <si>
    <r>
      <t xml:space="preserve">                    на</t>
    </r>
    <r>
      <rPr>
        <b/>
        <u/>
        <sz val="12"/>
        <color theme="1"/>
        <rFont val="Times New Roman"/>
        <family val="1"/>
        <charset val="204"/>
      </rPr>
      <t xml:space="preserve"> 2016</t>
    </r>
    <r>
      <rPr>
        <b/>
        <sz val="12"/>
        <color theme="1"/>
        <rFont val="Times New Roman"/>
        <family val="1"/>
        <charset val="204"/>
      </rPr>
      <t xml:space="preserve"> год </t>
    </r>
  </si>
  <si>
    <t>по Цеху Районных Электросетей ЗАО "ПКТ" на 2016 год</t>
  </si>
  <si>
    <t>Капитальный ремонт ВЛ 0,4кВ от ТП 225</t>
  </si>
  <si>
    <t>Капитальный ремонт ВЛ 0,4кВ от ТП 248</t>
  </si>
  <si>
    <t xml:space="preserve">Капитальный ремонт РП 30 </t>
  </si>
  <si>
    <t>Капитальный ремонт ВЛ 0,4кВ от ТП 199</t>
  </si>
  <si>
    <t>Капитальный ремонт ВЛ 0,4кВ от ТП 235</t>
  </si>
  <si>
    <t xml:space="preserve">Ремонт силовых трансформаторов </t>
  </si>
  <si>
    <t>Капитальный ремонт ТП 101</t>
  </si>
  <si>
    <t>Капитальный ремонт ВЛ 6кВ Ф3002 (СИП 3) 1этап</t>
  </si>
  <si>
    <t>Капитальный ремонт КЛ 6кВ РП 5-ТП 91 (сшитый полиэтилен)</t>
  </si>
  <si>
    <t>Капитальный ремонт КЛ 6кВ РП 5 - ТП 13 (сшитый полиэтилен)</t>
  </si>
  <si>
    <t>Капитальный ремонт ТП 130</t>
  </si>
  <si>
    <t>Капитальный ремонт 2КЛ 6кВ РП 22-ТП 127 (сшитый полиэтилен)</t>
  </si>
  <si>
    <t>Капитальный ремонт КЛ 6кВ ТП 62-ТП 69 (сшитый полиэтилен)</t>
  </si>
  <si>
    <t>Капитальный ремонт 4 КЛ 0,4кВ ТП 357 -пр. Бусыгина, д.45а, п.7. п.2</t>
  </si>
  <si>
    <t>Капитальный ремонт ВЛ 6кВ Ф11 (СИП 3)</t>
  </si>
  <si>
    <t>Капитальный ремонт ВЛ 6кВ Ф3002  (сшитый полиэтилен) 2 этап</t>
  </si>
  <si>
    <t>Капитальный ремонт КЛ 6кВ РП 24 -ТП 288а (сшитый полиэтилен)</t>
  </si>
  <si>
    <t>Капитальный ремонт КЛ 6кВ РП 1-ТП 20 (сшитый полиэтилен)</t>
  </si>
  <si>
    <t>Капитальный ремонт КЛ 6кВ РП 15-ТП 67 (сшитый полиэтилен)</t>
  </si>
  <si>
    <t>Капитальный ремонт 2 КЛ 0,4кВ ТП 289 - ул. Дьяконова, д.16</t>
  </si>
  <si>
    <t>Капитальный ремонт 2 КЛ 0,4кВ ТП 289 - ул. Дьяконова, д.18</t>
  </si>
  <si>
    <t>Капитальный ремонт 2 КЛ 0,4кВ ТП 367 - ул. Дьяконова, д.30 а</t>
  </si>
  <si>
    <t>Капитальный ремонт 2 КЛ 0,4кВ ТП 373 - ул. Космическая, д.56</t>
  </si>
  <si>
    <t>Капитальный ремонт КЛ 6кВ ТП 63 -  ТП 66 (сшитый полиэтилен)</t>
  </si>
  <si>
    <t>Капитальный ремонт КЛ 6кВ РП 8-ТП 272 (сшитый полиэтилен)</t>
  </si>
  <si>
    <t>Капитальный ремонт КЛ 6кВ РП 8-ТП 273 (сшитый полиэтилен)</t>
  </si>
  <si>
    <t>Капитальный ремонт КЛ 6кВ РП 12-РП 22 (сшитый полиэтилен)</t>
  </si>
  <si>
    <t>Капитальный ремонт ВЛ 6кВ Ф3002  (сшитый полиэтилен) 4 этап</t>
  </si>
  <si>
    <t>Капитальный ремонт КЛ 6кВ ТП 67-ТП 367 (сшитый полиэтилен)</t>
  </si>
  <si>
    <t>Капитальный ремонт  КЛ 0,4кВ ТП 154  - д/с №36 пр. Ленина</t>
  </si>
  <si>
    <t>Капитальный ремонт  КЛ 0,4кВ ТП 159 - д/с №36 пр. Ленина</t>
  </si>
  <si>
    <t>Капитальный ремонт  КЛ 0,4кВ ТП 163 - д/с №74 ул. Ватутина, д.14а</t>
  </si>
  <si>
    <t>Капитальный ремонт  КЛ 0,4кВ ТП 251 - д/с №74 ул. Ватутина, д.14а</t>
  </si>
  <si>
    <t>Капитальный ремонт 2КЛ 6кВ РП 4 - ТП 351 (сшитый полиэтилен)</t>
  </si>
  <si>
    <t>Капитальный ремонт КЛ 6кВ РП 28-ТП 390 (сшитый полиэтилен)</t>
  </si>
  <si>
    <t>Капитальный ремонт КЛ 6кВ ТП 14-ТП 167 (сшитый полиэтилен)</t>
  </si>
  <si>
    <t>Капитальный ремонт 2КЛ 0,4кВ ТП 337 - ул.Строкина, д.11, п.2</t>
  </si>
  <si>
    <t>Капитальный ремонт 4 КЛ 0,4кВ ТП 337 -   ул. Строкина д.12, п.2, п.9</t>
  </si>
  <si>
    <t>Капитальный ремонт 2 КЛ 0,4кВ ТП 271 - ул. Шнитникова, д.2</t>
  </si>
  <si>
    <t xml:space="preserve">Капитальный ремонт 4КЛ 0,4кВ ТП 338 - ул. Политбойцов, д.2, п.2, п.5
</t>
  </si>
  <si>
    <t xml:space="preserve">Капитальный ремонт 2КЛ 0,4кВ ТП 338 - ул. Политбойцов, д.4 
</t>
  </si>
  <si>
    <t>Капитальный ремонт 2КЛ 0,4кВ ТП 307 - ул. Мончегорская, д.17А/1</t>
  </si>
  <si>
    <t>Капитальный ремонт 2КЛ 6кВ РП 20-ТП 18а (сшитый полиэтилен)</t>
  </si>
  <si>
    <t>Капитальный ремонт КЛ 6кВ ТП 57-ТП 58 (сшитый полиэтилен)</t>
  </si>
  <si>
    <t>Капитальный ремонт КЛ 6кВ РП 20-ТП 34а (сшитый полиэтилен)</t>
  </si>
  <si>
    <t>Капитальный ремонт 4 КЛ 0,4кВ ТП 375 - ул. Гайдара, д.26, п.2</t>
  </si>
  <si>
    <t>Капитальный ремонт 4 КЛ 0,4кВ ТП 375 - ул. Гайдара, д.26, п.3</t>
  </si>
  <si>
    <t>декабрь 2016 г.</t>
  </si>
  <si>
    <t>февраль 2015 г.</t>
  </si>
  <si>
    <t>март 2016 г.</t>
  </si>
  <si>
    <t>июль 2016 г.</t>
  </si>
  <si>
    <t>апрель 2016 г.</t>
  </si>
  <si>
    <t>май 2016 г.</t>
  </si>
  <si>
    <t>июнь 2016 г.</t>
  </si>
  <si>
    <t>август 2016 г.</t>
  </si>
  <si>
    <t>сентябрь 2016 г.</t>
  </si>
  <si>
    <t>декабрь 2016г.</t>
  </si>
  <si>
    <t>Периодические испытания КЛ</t>
  </si>
  <si>
    <t>Определение трассы кабельной линии</t>
  </si>
  <si>
    <t>Испытание силовых трехфазных двухобмоточных трансформаторов напряжением до11кВ</t>
  </si>
  <si>
    <t>Испытание коплектных распределительных устройств</t>
  </si>
  <si>
    <t>Тепловизионный контроль</t>
  </si>
  <si>
    <t>январь 2016г.</t>
  </si>
  <si>
    <t>февраль 2016г.</t>
  </si>
  <si>
    <t>март 2016г.</t>
  </si>
  <si>
    <t>Технический директор ЗАО ПКТ                  __________________Свешников В.А.</t>
  </si>
  <si>
    <t xml:space="preserve">по  ЗАО "ПКТ" на 2016 год </t>
  </si>
  <si>
    <t xml:space="preserve">Код 
 по  
ОКВЭД2
</t>
  </si>
  <si>
    <t xml:space="preserve">Код 
 по 
ОКДП 2
</t>
  </si>
  <si>
    <t>27.33.13.130</t>
  </si>
  <si>
    <t>28.14.1</t>
  </si>
  <si>
    <t>24.20.13.130</t>
  </si>
  <si>
    <t>14.12.</t>
  </si>
  <si>
    <t>46.14.11.000</t>
  </si>
  <si>
    <t>35.12</t>
  </si>
  <si>
    <t>35.30.4</t>
  </si>
  <si>
    <t>ОКВЭД2</t>
  </si>
  <si>
    <t>ОКДП2</t>
  </si>
  <si>
    <t>35.30</t>
  </si>
  <si>
    <t>71.20.19.140</t>
  </si>
  <si>
    <t>27.01.</t>
  </si>
  <si>
    <t>25.30.9</t>
  </si>
  <si>
    <t xml:space="preserve">74.90 </t>
  </si>
  <si>
    <t>Код по ОКВЭД2</t>
  </si>
  <si>
    <t>Код по ОКПД2</t>
  </si>
  <si>
    <t>71.20.1</t>
  </si>
  <si>
    <t>86.90.1</t>
  </si>
  <si>
    <t>Технический директор _________________________ В.А. Свешников</t>
  </si>
  <si>
    <t>D-15 мм S-3</t>
  </si>
  <si>
    <t>Отмена закупки в 2 квартале 2016 года</t>
  </si>
  <si>
    <t>январь 2016  июль 2016      октябрь 2016</t>
  </si>
  <si>
    <t>февраль 2016             август 2016    ноябрь 2016</t>
  </si>
  <si>
    <t>Спецодежда, обувь, средства индивидуальной защиты</t>
  </si>
  <si>
    <t xml:space="preserve">  июль 2016</t>
  </si>
  <si>
    <t xml:space="preserve">      август 2016</t>
  </si>
  <si>
    <t>ТМГ 250/6</t>
  </si>
  <si>
    <t>ГОСТ Р 52719-2007</t>
  </si>
  <si>
    <t xml:space="preserve">Однофазная бензиновая электростанция </t>
  </si>
  <si>
    <t>ВЕПРЬ АБП 10-230 ВX- БСГ9</t>
  </si>
  <si>
    <t>6. Опоры</t>
  </si>
  <si>
    <t>8. Спецодежда, обувь, средства индивидуальной защиты</t>
  </si>
  <si>
    <t>добавление  закупки во 2 квартале</t>
  </si>
  <si>
    <t xml:space="preserve">Отмена закупки в 2 квартале </t>
  </si>
  <si>
    <t xml:space="preserve">27.11.32.110 </t>
  </si>
  <si>
    <t>46.69.5</t>
  </si>
  <si>
    <t>ГОСТ Р 12.4.234-2012               ГОСТ 12.4.252-2013</t>
  </si>
  <si>
    <t>определено документацией о закупке</t>
  </si>
  <si>
    <t xml:space="preserve">ГОСТ Р 53178-2008
ГОСТ Р 50783-95
</t>
  </si>
  <si>
    <t>отмена закупки в 2 квартале</t>
  </si>
  <si>
    <t xml:space="preserve">23.61.12.162 </t>
  </si>
  <si>
    <t>23.06.</t>
  </si>
  <si>
    <t>27.11.43.000</t>
  </si>
  <si>
    <t>добавление закупки в 2 квартале</t>
  </si>
  <si>
    <t>труба стальная</t>
  </si>
  <si>
    <t xml:space="preserve">труба оцинкованная </t>
  </si>
  <si>
    <t xml:space="preserve">труба оцинкованная  </t>
  </si>
  <si>
    <t>ГОСТ 33259-2015</t>
  </si>
  <si>
    <t>корректировка объема и начальной (максимальной) цены договора по закупке во 2 квартале</t>
  </si>
  <si>
    <t>27.32</t>
  </si>
  <si>
    <t>ГОСТ 13781.0-86</t>
  </si>
  <si>
    <t>ГОСТ 23981-80</t>
  </si>
  <si>
    <t>27.33</t>
  </si>
  <si>
    <t>Руководитель группы по закупкам                                                                       А. И. Шушков</t>
  </si>
  <si>
    <t>"______"________________2016 г.</t>
  </si>
  <si>
    <t>9.  Оргтехника</t>
  </si>
  <si>
    <t xml:space="preserve">10. Линейная арматура и инструменты </t>
  </si>
  <si>
    <t>Комплект промежуточной подвески</t>
  </si>
  <si>
    <t>Зажим анкерный</t>
  </si>
  <si>
    <t>Зажим ответвительный</t>
  </si>
  <si>
    <t>Защитные колпачки</t>
  </si>
  <si>
    <t xml:space="preserve">Хомут стяжной </t>
  </si>
  <si>
    <t xml:space="preserve">Металлическая лента </t>
  </si>
  <si>
    <t>Устройство для натяжения металлической ленты F 207</t>
  </si>
  <si>
    <t>Устройство для резки металлической ленты F 207</t>
  </si>
  <si>
    <t>Изолированный торцевой ключ с храповым механизмом</t>
  </si>
  <si>
    <t>ЕS 1500 Е</t>
  </si>
  <si>
    <t>РА 1500</t>
  </si>
  <si>
    <t>DN 123</t>
  </si>
  <si>
    <t>РА 2200</t>
  </si>
  <si>
    <t>Р 645</t>
  </si>
  <si>
    <t>СЕ 25.150</t>
  </si>
  <si>
    <t>Е 260</t>
  </si>
  <si>
    <t>F 207</t>
  </si>
  <si>
    <t>СVF</t>
  </si>
  <si>
    <t>СIS</t>
  </si>
  <si>
    <t>СL13 click</t>
  </si>
  <si>
    <t>ГОСТ 13276-79,                             ГОСТ 51177-98</t>
  </si>
  <si>
    <t>ГОСТ 13276-79,                               ГОСТ 51177-98</t>
  </si>
  <si>
    <t>ГОСТ 13276-79,                            ГОСТ 51177-98</t>
  </si>
  <si>
    <t>ГОСТ 13276-79,                                ГОСТ 51177-98</t>
  </si>
  <si>
    <t>ГОСТ 13276-79,                              ГОСТ 51177-98</t>
  </si>
  <si>
    <t>ГОСТ 13276-79,                                 ГОСТ 51177-98</t>
  </si>
  <si>
    <t>ГОСТ 13276-79,                        ГОСТ 51177-98</t>
  </si>
  <si>
    <t xml:space="preserve">27.33.13.120 </t>
  </si>
  <si>
    <t>Добавление новой закупки во 2 квартале</t>
  </si>
  <si>
    <t>ГОСТ</t>
  </si>
  <si>
    <t>фланец</t>
  </si>
  <si>
    <t xml:space="preserve"> Dу-150 Ру= 10кгс/см2</t>
  </si>
  <si>
    <t xml:space="preserve"> Dу-100 Ру= 10кгс/см2</t>
  </si>
  <si>
    <t xml:space="preserve">фланец </t>
  </si>
  <si>
    <t>Dу-89 Ру= 10кгс/см2</t>
  </si>
  <si>
    <t>Dу=57 Ру= 10кгс/см2</t>
  </si>
  <si>
    <t>Dу=32  Ру= 10кгс/см2</t>
  </si>
  <si>
    <t xml:space="preserve">отвод </t>
  </si>
  <si>
    <t>Dу=100 Ру= 10кгс/см2</t>
  </si>
  <si>
    <t>Dу=57 Ру=10кгс/см2</t>
  </si>
  <si>
    <t>Dу=219 Ру= 10кгс/см2</t>
  </si>
  <si>
    <t>Dу=76 Ру= 10кгс/см2</t>
  </si>
  <si>
    <t>Dу=89 Ру= 10кгс/см2</t>
  </si>
  <si>
    <t>Dу=150 Ру= 10 кгс/см2</t>
  </si>
  <si>
    <t>7. Электроинструмент и электростанция</t>
  </si>
  <si>
    <t xml:space="preserve">28.24.11  </t>
  </si>
  <si>
    <t xml:space="preserve">28.24 </t>
  </si>
  <si>
    <t xml:space="preserve">Цепь для бензопилы </t>
  </si>
  <si>
    <t>ГОСТ 13015-2012</t>
  </si>
  <si>
    <t>отмена закупки во 2 квартале</t>
  </si>
  <si>
    <t>корректировка  начальной (максимальной) , закупаемых  во 2 квартале</t>
  </si>
  <si>
    <t>Причина внесения изменений</t>
  </si>
  <si>
    <t>Изменене планируемой даты размещения извещение о закупке в ЕИС, срока исполнения договора</t>
  </si>
  <si>
    <t>42.22.2</t>
  </si>
  <si>
    <t>42.22.22.140</t>
  </si>
  <si>
    <t xml:space="preserve">Капитальный ремонт КЛ 6кВ РП 13-ТП 17 (сшитый полиэтилен) </t>
  </si>
  <si>
    <t>22401000000</t>
  </si>
  <si>
    <t>"_____"___________________ 2016 г.</t>
  </si>
  <si>
    <t>______________________ Д.Р. Назаретьянц</t>
  </si>
  <si>
    <t>33.14.11.000</t>
  </si>
  <si>
    <t xml:space="preserve">43.21.10.110 </t>
  </si>
  <si>
    <t>43.21</t>
  </si>
  <si>
    <t xml:space="preserve">33.14.11.000 </t>
  </si>
  <si>
    <t>33.14</t>
  </si>
  <si>
    <t xml:space="preserve">42.11.10.120 </t>
  </si>
  <si>
    <t xml:space="preserve">42.11 </t>
  </si>
  <si>
    <t xml:space="preserve">Выполнение проектных, строителдьно-монтажных, пусконаладочных работ по технологическому присоединению энергопринимающих устройств по адресу: пр. Молодежный СНТ "Надежда", д. 4574 </t>
  </si>
  <si>
    <t>апрель 2016г.</t>
  </si>
  <si>
    <t>Руководитель группы по закупкам                                                                        А.И. Шушков</t>
  </si>
  <si>
    <t>________________________________________ Д.Р. Назаретьянц</t>
  </si>
  <si>
    <t>Добавление новой закупки</t>
  </si>
  <si>
    <t>27.11.13.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</si>
</sst>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9]mmmm\ yyyy;@"/>
    <numFmt numFmtId="165" formatCode="#,##0.000"/>
    <numFmt numFmtId="166" formatCode="d/m;@"/>
  </numFmts>
  <fonts count="5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4"/>
      <color theme="10"/>
      <name val="Calibri"/>
      <family val="2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9"/>
      <color theme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26" fillId="0" borderId="0"/>
    <xf numFmtId="0" fontId="33" fillId="0" borderId="0"/>
  </cellStyleXfs>
  <cellXfs count="575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7" fillId="0" borderId="0" xfId="0" applyFont="1" applyFill="1" applyAlignment="1">
      <alignment horizontal="justify"/>
    </xf>
    <xf numFmtId="0" fontId="8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1" fontId="14" fillId="0" borderId="12" xfId="0" applyNumberFormat="1" applyFont="1" applyFill="1" applyBorder="1" applyAlignment="1">
      <alignment horizontal="center" vertical="center" wrapText="1"/>
    </xf>
    <xf numFmtId="1" fontId="14" fillId="0" borderId="14" xfId="0" applyNumberFormat="1" applyFont="1" applyFill="1" applyBorder="1" applyAlignment="1">
      <alignment horizontal="center" vertical="center" wrapText="1"/>
    </xf>
    <xf numFmtId="1" fontId="13" fillId="0" borderId="14" xfId="0" applyNumberFormat="1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left" vertical="center" wrapText="1"/>
    </xf>
    <xf numFmtId="0" fontId="15" fillId="0" borderId="38" xfId="3" quotePrefix="1" applyFont="1" applyFill="1" applyBorder="1" applyAlignment="1">
      <alignment horizontal="center" wrapText="1"/>
    </xf>
    <xf numFmtId="0" fontId="15" fillId="0" borderId="38" xfId="3" applyFont="1" applyFill="1" applyBorder="1" applyAlignment="1">
      <alignment horizontal="center" wrapText="1"/>
    </xf>
    <xf numFmtId="0" fontId="15" fillId="0" borderId="38" xfId="3" applyFont="1" applyFill="1" applyBorder="1" applyAlignment="1">
      <alignment horizontal="center" vertical="center"/>
    </xf>
    <xf numFmtId="0" fontId="15" fillId="0" borderId="39" xfId="3" applyFont="1" applyFill="1" applyBorder="1" applyAlignment="1">
      <alignment horizontal="center" vertical="center"/>
    </xf>
    <xf numFmtId="4" fontId="3" fillId="0" borderId="40" xfId="3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3" quotePrefix="1" applyFont="1" applyFill="1" applyBorder="1" applyAlignment="1">
      <alignment horizontal="center" wrapText="1"/>
    </xf>
    <xf numFmtId="0" fontId="15" fillId="0" borderId="1" xfId="3" applyFont="1" applyFill="1" applyBorder="1" applyAlignment="1">
      <alignment horizontal="center" wrapText="1"/>
    </xf>
    <xf numFmtId="0" fontId="15" fillId="0" borderId="1" xfId="3" applyFont="1" applyFill="1" applyBorder="1" applyAlignment="1">
      <alignment horizontal="center" vertical="center"/>
    </xf>
    <xf numFmtId="0" fontId="15" fillId="0" borderId="43" xfId="3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5" fillId="0" borderId="40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vertical="top"/>
    </xf>
    <xf numFmtId="0" fontId="15" fillId="0" borderId="40" xfId="3" applyFont="1" applyFill="1" applyBorder="1" applyAlignment="1">
      <alignment horizontal="center" wrapText="1"/>
    </xf>
    <xf numFmtId="0" fontId="15" fillId="0" borderId="40" xfId="3" applyFont="1" applyFill="1" applyBorder="1" applyAlignment="1">
      <alignment horizontal="center" vertical="center" wrapText="1"/>
    </xf>
    <xf numFmtId="4" fontId="15" fillId="0" borderId="40" xfId="0" applyNumberFormat="1" applyFont="1" applyFill="1" applyBorder="1" applyAlignment="1">
      <alignment horizontal="center" vertical="center"/>
    </xf>
    <xf numFmtId="0" fontId="15" fillId="0" borderId="1" xfId="3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" fontId="15" fillId="0" borderId="38" xfId="0" applyNumberFormat="1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48" xfId="3" applyFont="1" applyFill="1" applyBorder="1" applyAlignment="1">
      <alignment horizontal="center" vertical="center" wrapText="1"/>
    </xf>
    <xf numFmtId="0" fontId="15" fillId="0" borderId="38" xfId="3" applyFont="1" applyFill="1" applyBorder="1" applyAlignment="1">
      <alignment horizontal="center" vertical="center" wrapText="1"/>
    </xf>
    <xf numFmtId="0" fontId="15" fillId="0" borderId="39" xfId="3" applyFont="1" applyFill="1" applyBorder="1" applyAlignment="1">
      <alignment horizontal="center" vertical="center" wrapText="1"/>
    </xf>
    <xf numFmtId="0" fontId="15" fillId="0" borderId="43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5" fillId="0" borderId="40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48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41" xfId="0" applyFont="1" applyFill="1" applyBorder="1" applyAlignment="1">
      <alignment horizontal="left" vertical="center" wrapText="1"/>
    </xf>
    <xf numFmtId="0" fontId="19" fillId="0" borderId="40" xfId="0" applyFont="1" applyFill="1" applyBorder="1" applyAlignment="1">
      <alignment vertical="center" wrapText="1"/>
    </xf>
    <xf numFmtId="0" fontId="19" fillId="0" borderId="40" xfId="0" applyFont="1" applyFill="1" applyBorder="1" applyAlignment="1">
      <alignment horizontal="center" vertical="center"/>
    </xf>
    <xf numFmtId="4" fontId="19" fillId="0" borderId="40" xfId="0" applyNumberFormat="1" applyFont="1" applyFill="1" applyBorder="1" applyAlignment="1">
      <alignment horizontal="center" vertical="center"/>
    </xf>
    <xf numFmtId="0" fontId="19" fillId="0" borderId="40" xfId="0" applyFont="1" applyFill="1" applyBorder="1" applyAlignment="1">
      <alignment vertical="center"/>
    </xf>
    <xf numFmtId="0" fontId="19" fillId="0" borderId="40" xfId="0" applyFont="1" applyFill="1" applyBorder="1" applyAlignment="1">
      <alignment horizontal="center" vertical="center" wrapText="1"/>
    </xf>
    <xf numFmtId="4" fontId="15" fillId="0" borderId="40" xfId="3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9" fillId="0" borderId="1" xfId="0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2" borderId="0" xfId="0" applyFont="1" applyFill="1"/>
    <xf numFmtId="4" fontId="21" fillId="2" borderId="0" xfId="0" applyNumberFormat="1" applyFont="1" applyFill="1" applyAlignment="1">
      <alignment vertical="center"/>
    </xf>
    <xf numFmtId="0" fontId="22" fillId="2" borderId="0" xfId="0" applyFont="1" applyFill="1"/>
    <xf numFmtId="0" fontId="5" fillId="2" borderId="0" xfId="0" applyFont="1" applyFill="1"/>
    <xf numFmtId="0" fontId="23" fillId="2" borderId="0" xfId="0" applyFont="1" applyFill="1"/>
    <xf numFmtId="0" fontId="4" fillId="2" borderId="0" xfId="0" applyFont="1" applyFill="1"/>
    <xf numFmtId="4" fontId="21" fillId="2" borderId="0" xfId="0" applyNumberFormat="1" applyFont="1" applyFill="1" applyAlignment="1">
      <alignment horizontal="left" vertical="center"/>
    </xf>
    <xf numFmtId="0" fontId="17" fillId="2" borderId="0" xfId="0" applyFont="1" applyFill="1" applyAlignment="1"/>
    <xf numFmtId="0" fontId="17" fillId="2" borderId="0" xfId="0" applyFont="1" applyFill="1"/>
    <xf numFmtId="0" fontId="20" fillId="2" borderId="1" xfId="0" applyFont="1" applyFill="1" applyBorder="1"/>
    <xf numFmtId="0" fontId="20" fillId="2" borderId="43" xfId="0" applyFont="1" applyFill="1" applyBorder="1" applyAlignment="1"/>
    <xf numFmtId="0" fontId="20" fillId="2" borderId="25" xfId="0" applyFont="1" applyFill="1" applyBorder="1" applyAlignment="1"/>
    <xf numFmtId="0" fontId="20" fillId="2" borderId="50" xfId="0" applyFont="1" applyFill="1" applyBorder="1" applyAlignment="1"/>
    <xf numFmtId="0" fontId="20" fillId="2" borderId="45" xfId="0" applyFont="1" applyFill="1" applyBorder="1" applyAlignment="1">
      <alignment horizontal="left"/>
    </xf>
    <xf numFmtId="0" fontId="20" fillId="2" borderId="45" xfId="0" applyFont="1" applyFill="1" applyBorder="1"/>
    <xf numFmtId="0" fontId="20" fillId="2" borderId="44" xfId="0" applyFont="1" applyFill="1" applyBorder="1"/>
    <xf numFmtId="0" fontId="20" fillId="2" borderId="44" xfId="0" applyFont="1" applyFill="1" applyBorder="1" applyAlignment="1">
      <alignment horizontal="center"/>
    </xf>
    <xf numFmtId="0" fontId="20" fillId="2" borderId="42" xfId="0" applyFont="1" applyFill="1" applyBorder="1" applyAlignment="1">
      <alignment horizontal="left"/>
    </xf>
    <xf numFmtId="0" fontId="20" fillId="2" borderId="42" xfId="0" applyFont="1" applyFill="1" applyBorder="1"/>
    <xf numFmtId="0" fontId="20" fillId="2" borderId="51" xfId="0" applyFont="1" applyFill="1" applyBorder="1"/>
    <xf numFmtId="0" fontId="20" fillId="2" borderId="41" xfId="0" applyFont="1" applyFill="1" applyBorder="1"/>
    <xf numFmtId="0" fontId="20" fillId="2" borderId="41" xfId="0" applyFont="1" applyFill="1" applyBorder="1" applyAlignment="1">
      <alignment horizontal="center"/>
    </xf>
    <xf numFmtId="0" fontId="20" fillId="2" borderId="39" xfId="0" applyFont="1" applyFill="1" applyBorder="1"/>
    <xf numFmtId="0" fontId="20" fillId="2" borderId="38" xfId="0" applyFont="1" applyFill="1" applyBorder="1"/>
    <xf numFmtId="0" fontId="20" fillId="2" borderId="52" xfId="0" applyFont="1" applyFill="1" applyBorder="1"/>
    <xf numFmtId="0" fontId="20" fillId="2" borderId="42" xfId="0" applyFont="1" applyFill="1" applyBorder="1" applyAlignment="1">
      <alignment horizontal="center"/>
    </xf>
    <xf numFmtId="0" fontId="20" fillId="2" borderId="0" xfId="0" applyFont="1" applyFill="1" applyBorder="1"/>
    <xf numFmtId="0" fontId="20" fillId="2" borderId="1" xfId="0" applyFont="1" applyFill="1" applyBorder="1" applyAlignment="1">
      <alignment horizontal="center"/>
    </xf>
    <xf numFmtId="0" fontId="20" fillId="2" borderId="43" xfId="0" applyFont="1" applyFill="1" applyBorder="1" applyAlignment="1">
      <alignment horizontal="center"/>
    </xf>
    <xf numFmtId="0" fontId="20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15" fillId="0" borderId="1" xfId="4" applyFont="1" applyFill="1" applyBorder="1" applyAlignment="1">
      <alignment horizontal="center" vertical="center" wrapText="1"/>
    </xf>
    <xf numFmtId="0" fontId="15" fillId="0" borderId="1" xfId="4" quotePrefix="1" applyFont="1" applyFill="1" applyBorder="1" applyAlignment="1">
      <alignment horizontal="center" vertical="center" wrapText="1"/>
    </xf>
    <xf numFmtId="4" fontId="15" fillId="0" borderId="1" xfId="4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vertical="center" wrapText="1"/>
    </xf>
    <xf numFmtId="4" fontId="15" fillId="2" borderId="0" xfId="0" applyNumberFormat="1" applyFont="1" applyFill="1" applyBorder="1" applyAlignment="1">
      <alignment horizontal="center" vertical="center" wrapText="1"/>
    </xf>
    <xf numFmtId="164" fontId="15" fillId="2" borderId="0" xfId="0" applyNumberFormat="1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vertical="center" wrapText="1"/>
    </xf>
    <xf numFmtId="4" fontId="29" fillId="2" borderId="0" xfId="0" applyNumberFormat="1" applyFont="1" applyFill="1"/>
    <xf numFmtId="4" fontId="20" fillId="2" borderId="0" xfId="0" applyNumberFormat="1" applyFont="1" applyFill="1"/>
    <xf numFmtId="0" fontId="19" fillId="2" borderId="0" xfId="0" applyFont="1" applyFill="1" applyAlignment="1"/>
    <xf numFmtId="0" fontId="17" fillId="0" borderId="0" xfId="0" applyFont="1"/>
    <xf numFmtId="0" fontId="7" fillId="2" borderId="0" xfId="0" applyFont="1" applyFill="1"/>
    <xf numFmtId="4" fontId="2" fillId="2" borderId="0" xfId="0" applyNumberFormat="1" applyFont="1" applyFill="1" applyAlignment="1">
      <alignment vertical="center"/>
    </xf>
    <xf numFmtId="0" fontId="29" fillId="0" borderId="0" xfId="0" applyFont="1"/>
    <xf numFmtId="0" fontId="19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30" fillId="0" borderId="0" xfId="0" applyFont="1" applyAlignment="1">
      <alignment vertical="center" wrapText="1"/>
    </xf>
    <xf numFmtId="0" fontId="30" fillId="0" borderId="0" xfId="0" quotePrefix="1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quotePrefix="1" applyFont="1" applyAlignment="1">
      <alignment horizontal="center" vertical="center" wrapText="1"/>
    </xf>
    <xf numFmtId="4" fontId="2" fillId="2" borderId="0" xfId="0" applyNumberFormat="1" applyFont="1" applyFill="1" applyAlignment="1">
      <alignment horizontal="left" vertical="center"/>
    </xf>
    <xf numFmtId="0" fontId="17" fillId="0" borderId="0" xfId="0" applyFont="1" applyAlignment="1"/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quotePrefix="1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22" fillId="0" borderId="0" xfId="0" applyFont="1"/>
    <xf numFmtId="0" fontId="34" fillId="0" borderId="1" xfId="0" applyFont="1" applyBorder="1" applyAlignment="1">
      <alignment horizontal="center" vertical="center" wrapText="1"/>
    </xf>
    <xf numFmtId="0" fontId="22" fillId="0" borderId="1" xfId="0" applyFont="1" applyBorder="1"/>
    <xf numFmtId="0" fontId="34" fillId="0" borderId="1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/>
    </xf>
    <xf numFmtId="0" fontId="34" fillId="0" borderId="1" xfId="0" applyFont="1" applyFill="1" applyBorder="1" applyAlignment="1">
      <alignment horizontal="left" vertical="center" wrapText="1"/>
    </xf>
    <xf numFmtId="4" fontId="34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164" fontId="34" fillId="0" borderId="1" xfId="0" applyNumberFormat="1" applyFont="1" applyBorder="1" applyAlignment="1">
      <alignment horizontal="center" vertical="center" wrapText="1"/>
    </xf>
    <xf numFmtId="4" fontId="34" fillId="2" borderId="1" xfId="0" applyNumberFormat="1" applyFont="1" applyFill="1" applyBorder="1" applyAlignment="1">
      <alignment vertical="center" wrapText="1"/>
    </xf>
    <xf numFmtId="3" fontId="35" fillId="0" borderId="0" xfId="0" applyNumberFormat="1" applyFont="1"/>
    <xf numFmtId="0" fontId="35" fillId="0" borderId="0" xfId="0" applyFont="1"/>
    <xf numFmtId="0" fontId="22" fillId="0" borderId="44" xfId="0" applyFont="1" applyBorder="1" applyAlignment="1">
      <alignment horizontal="center" vertical="center"/>
    </xf>
    <xf numFmtId="0" fontId="34" fillId="0" borderId="44" xfId="0" applyFont="1" applyFill="1" applyBorder="1" applyAlignment="1">
      <alignment horizontal="center" vertical="center" wrapText="1"/>
    </xf>
    <xf numFmtId="0" fontId="34" fillId="0" borderId="44" xfId="0" applyFont="1" applyBorder="1" applyAlignment="1">
      <alignment horizontal="center" vertical="center" wrapText="1"/>
    </xf>
    <xf numFmtId="4" fontId="34" fillId="0" borderId="44" xfId="0" applyNumberFormat="1" applyFont="1" applyFill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/>
    </xf>
    <xf numFmtId="0" fontId="34" fillId="0" borderId="25" xfId="0" applyFont="1" applyFill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34" fillId="0" borderId="53" xfId="0" applyFont="1" applyFill="1" applyBorder="1" applyAlignment="1">
      <alignment horizontal="left" vertical="center" wrapText="1"/>
    </xf>
    <xf numFmtId="0" fontId="34" fillId="0" borderId="53" xfId="0" quotePrefix="1" applyFont="1" applyFill="1" applyBorder="1" applyAlignment="1">
      <alignment horizontal="center" vertical="center" wrapText="1"/>
    </xf>
    <xf numFmtId="0" fontId="34" fillId="0" borderId="53" xfId="0" applyFont="1" applyFill="1" applyBorder="1" applyAlignment="1">
      <alignment horizontal="center" vertical="center" wrapText="1"/>
    </xf>
    <xf numFmtId="4" fontId="34" fillId="0" borderId="53" xfId="0" applyNumberFormat="1" applyFont="1" applyFill="1" applyBorder="1" applyAlignment="1">
      <alignment horizontal="center" vertical="center" wrapText="1"/>
    </xf>
    <xf numFmtId="4" fontId="36" fillId="0" borderId="1" xfId="0" applyNumberFormat="1" applyFont="1" applyFill="1" applyBorder="1" applyAlignment="1">
      <alignment horizontal="center" vertical="center" wrapText="1"/>
    </xf>
    <xf numFmtId="49" fontId="34" fillId="0" borderId="25" xfId="0" applyNumberFormat="1" applyFont="1" applyFill="1" applyBorder="1" applyAlignment="1">
      <alignment horizontal="center" vertical="center" wrapText="1"/>
    </xf>
    <xf numFmtId="14" fontId="34" fillId="0" borderId="25" xfId="0" applyNumberFormat="1" applyFont="1" applyBorder="1" applyAlignment="1">
      <alignment horizontal="center" vertical="center" wrapText="1"/>
    </xf>
    <xf numFmtId="0" fontId="34" fillId="0" borderId="50" xfId="0" applyFont="1" applyBorder="1" applyAlignment="1">
      <alignment horizontal="center" vertical="center" wrapText="1"/>
    </xf>
    <xf numFmtId="3" fontId="35" fillId="0" borderId="0" xfId="0" applyNumberFormat="1" applyFont="1" applyBorder="1"/>
    <xf numFmtId="0" fontId="22" fillId="0" borderId="0" xfId="0" applyFont="1" applyBorder="1"/>
    <xf numFmtId="0" fontId="34" fillId="0" borderId="43" xfId="0" applyFont="1" applyFill="1" applyBorder="1" applyAlignment="1">
      <alignment horizontal="left" vertical="center" wrapText="1"/>
    </xf>
    <xf numFmtId="0" fontId="34" fillId="0" borderId="25" xfId="0" quotePrefix="1" applyFont="1" applyFill="1" applyBorder="1" applyAlignment="1">
      <alignment horizontal="center" vertical="center" wrapText="1"/>
    </xf>
    <xf numFmtId="4" fontId="34" fillId="0" borderId="2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vertical="center" wrapText="1"/>
    </xf>
    <xf numFmtId="165" fontId="34" fillId="0" borderId="0" xfId="0" applyNumberFormat="1" applyFont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Fill="1" applyAlignment="1">
      <alignment horizontal="right" vertical="center"/>
    </xf>
    <xf numFmtId="0" fontId="34" fillId="0" borderId="0" xfId="0" applyFont="1" applyFill="1" applyAlignment="1">
      <alignment horizontal="left" vertical="top"/>
    </xf>
    <xf numFmtId="0" fontId="15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4" fontId="15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22" fillId="0" borderId="0" xfId="0" applyFont="1" applyFill="1"/>
    <xf numFmtId="0" fontId="30" fillId="0" borderId="0" xfId="0" applyFont="1" applyFill="1" applyAlignment="1">
      <alignment vertical="center" wrapText="1"/>
    </xf>
    <xf numFmtId="0" fontId="30" fillId="0" borderId="0" xfId="0" quotePrefix="1" applyFont="1" applyFill="1" applyAlignment="1">
      <alignment vertical="center" wrapText="1"/>
    </xf>
    <xf numFmtId="0" fontId="30" fillId="0" borderId="0" xfId="0" quotePrefix="1" applyFont="1" applyFill="1" applyAlignment="1">
      <alignment horizontal="center" vertical="center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164" fontId="15" fillId="0" borderId="1" xfId="0" applyNumberFormat="1" applyFont="1" applyFill="1" applyBorder="1" applyAlignment="1">
      <alignment horizontal="center" vertical="center" wrapText="1"/>
    </xf>
    <xf numFmtId="0" fontId="27" fillId="0" borderId="2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15" fillId="0" borderId="0" xfId="0" quotePrefix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0" fontId="34" fillId="0" borderId="0" xfId="0" applyFont="1" applyFill="1" applyAlignment="1">
      <alignment vertical="top"/>
    </xf>
    <xf numFmtId="0" fontId="19" fillId="0" borderId="0" xfId="0" applyFont="1" applyFill="1" applyAlignment="1"/>
    <xf numFmtId="4" fontId="19" fillId="0" borderId="0" xfId="0" applyNumberFormat="1" applyFont="1" applyFill="1" applyAlignment="1"/>
    <xf numFmtId="0" fontId="17" fillId="0" borderId="0" xfId="0" applyFont="1" applyFill="1" applyBorder="1"/>
    <xf numFmtId="4" fontId="17" fillId="0" borderId="0" xfId="0" applyNumberFormat="1" applyFont="1" applyFill="1" applyBorder="1"/>
    <xf numFmtId="4" fontId="0" fillId="0" borderId="0" xfId="0" applyNumberFormat="1" applyFill="1"/>
    <xf numFmtId="4" fontId="5" fillId="0" borderId="0" xfId="0" applyNumberFormat="1" applyFont="1" applyFill="1"/>
    <xf numFmtId="0" fontId="7" fillId="0" borderId="0" xfId="0" applyFont="1" applyFill="1"/>
    <xf numFmtId="4" fontId="7" fillId="0" borderId="0" xfId="0" applyNumberFormat="1" applyFont="1" applyFill="1"/>
    <xf numFmtId="0" fontId="7" fillId="0" borderId="0" xfId="0" applyFont="1" applyFill="1" applyAlignment="1">
      <alignment wrapText="1"/>
    </xf>
    <xf numFmtId="4" fontId="37" fillId="0" borderId="0" xfId="0" applyNumberFormat="1" applyFont="1" applyFill="1" applyAlignment="1">
      <alignment vertical="center"/>
    </xf>
    <xf numFmtId="4" fontId="37" fillId="0" borderId="0" xfId="0" applyNumberFormat="1" applyFont="1" applyFill="1" applyAlignment="1">
      <alignment horizontal="center" vertical="center"/>
    </xf>
    <xf numFmtId="0" fontId="38" fillId="0" borderId="0" xfId="0" applyFont="1" applyFill="1"/>
    <xf numFmtId="0" fontId="39" fillId="0" borderId="0" xfId="0" applyFont="1" applyFill="1"/>
    <xf numFmtId="4" fontId="37" fillId="0" borderId="0" xfId="0" applyNumberFormat="1" applyFont="1" applyFill="1" applyAlignment="1">
      <alignment horizontal="left" vertical="center"/>
    </xf>
    <xf numFmtId="0" fontId="40" fillId="0" borderId="0" xfId="0" applyFont="1" applyFill="1"/>
    <xf numFmtId="4" fontId="40" fillId="0" borderId="0" xfId="0" applyNumberFormat="1" applyFont="1" applyFill="1"/>
    <xf numFmtId="0" fontId="40" fillId="0" borderId="0" xfId="0" applyFont="1" applyFill="1" applyAlignment="1">
      <alignment wrapText="1"/>
    </xf>
    <xf numFmtId="0" fontId="19" fillId="0" borderId="0" xfId="0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left" vertical="center"/>
    </xf>
    <xf numFmtId="1" fontId="13" fillId="0" borderId="13" xfId="0" applyNumberFormat="1" applyFont="1" applyFill="1" applyBorder="1" applyAlignment="1">
      <alignment horizontal="center" vertical="center" wrapText="1"/>
    </xf>
    <xf numFmtId="0" fontId="13" fillId="0" borderId="14" xfId="0" applyNumberFormat="1" applyFont="1" applyFill="1" applyBorder="1" applyAlignment="1">
      <alignment horizontal="center" vertical="center" wrapText="1"/>
    </xf>
    <xf numFmtId="1" fontId="14" fillId="0" borderId="33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1" xfId="0" quotePrefix="1" applyFont="1" applyFill="1" applyBorder="1" applyAlignment="1">
      <alignment horizontal="center" vertical="center" wrapText="1"/>
    </xf>
    <xf numFmtId="0" fontId="15" fillId="0" borderId="1" xfId="3" quotePrefix="1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vertical="top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vertical="center" wrapText="1"/>
    </xf>
    <xf numFmtId="0" fontId="0" fillId="0" borderId="0" xfId="0" applyFont="1" applyFill="1"/>
    <xf numFmtId="4" fontId="17" fillId="0" borderId="40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1" fontId="1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2" fillId="0" borderId="0" xfId="0" applyFont="1" applyFill="1"/>
    <xf numFmtId="1" fontId="14" fillId="3" borderId="37" xfId="0" applyNumberFormat="1" applyFont="1" applyFill="1" applyBorder="1" applyAlignment="1">
      <alignment vertical="center" wrapText="1"/>
    </xf>
    <xf numFmtId="1" fontId="13" fillId="3" borderId="37" xfId="0" applyNumberFormat="1" applyFont="1" applyFill="1" applyBorder="1" applyAlignment="1">
      <alignment vertical="center" wrapText="1"/>
    </xf>
    <xf numFmtId="0" fontId="12" fillId="3" borderId="10" xfId="0" applyFont="1" applyFill="1" applyBorder="1" applyAlignment="1">
      <alignment vertical="center"/>
    </xf>
    <xf numFmtId="0" fontId="12" fillId="3" borderId="35" xfId="0" applyFont="1" applyFill="1" applyBorder="1" applyAlignment="1">
      <alignment vertical="center"/>
    </xf>
    <xf numFmtId="0" fontId="12" fillId="3" borderId="11" xfId="0" applyFont="1" applyFill="1" applyBorder="1" applyAlignment="1">
      <alignment vertical="center"/>
    </xf>
    <xf numFmtId="4" fontId="16" fillId="3" borderId="46" xfId="0" applyNumberFormat="1" applyFont="1" applyFill="1" applyBorder="1" applyAlignment="1">
      <alignment vertical="center"/>
    </xf>
    <xf numFmtId="4" fontId="16" fillId="3" borderId="12" xfId="3" applyNumberFormat="1" applyFont="1" applyFill="1" applyBorder="1" applyAlignment="1">
      <alignment horizontal="center" vertical="center"/>
    </xf>
    <xf numFmtId="4" fontId="16" fillId="3" borderId="46" xfId="3" applyNumberFormat="1" applyFont="1" applyFill="1" applyBorder="1" applyAlignment="1">
      <alignment horizontal="center" vertical="center"/>
    </xf>
    <xf numFmtId="0" fontId="15" fillId="3" borderId="35" xfId="0" applyFont="1" applyFill="1" applyBorder="1" applyAlignment="1">
      <alignment vertical="center"/>
    </xf>
    <xf numFmtId="0" fontId="41" fillId="3" borderId="35" xfId="0" applyFont="1" applyFill="1" applyBorder="1" applyAlignment="1">
      <alignment vertical="center"/>
    </xf>
    <xf numFmtId="0" fontId="15" fillId="3" borderId="14" xfId="3" applyNumberFormat="1" applyFont="1" applyFill="1" applyBorder="1" applyAlignment="1">
      <alignment vertical="center"/>
    </xf>
    <xf numFmtId="4" fontId="15" fillId="3" borderId="33" xfId="3" applyNumberFormat="1" applyFont="1" applyFill="1" applyBorder="1" applyAlignment="1">
      <alignment vertical="center"/>
    </xf>
    <xf numFmtId="4" fontId="15" fillId="3" borderId="34" xfId="3" applyNumberFormat="1" applyFont="1" applyFill="1" applyBorder="1" applyAlignment="1">
      <alignment vertical="center" wrapText="1"/>
    </xf>
    <xf numFmtId="4" fontId="15" fillId="3" borderId="14" xfId="3" applyNumberFormat="1" applyFont="1" applyFill="1" applyBorder="1" applyAlignment="1">
      <alignment vertical="center" wrapText="1"/>
    </xf>
    <xf numFmtId="4" fontId="15" fillId="3" borderId="14" xfId="3" applyNumberFormat="1" applyFont="1" applyFill="1" applyBorder="1" applyAlignment="1">
      <alignment vertical="center"/>
    </xf>
    <xf numFmtId="4" fontId="15" fillId="3" borderId="13" xfId="0" applyNumberFormat="1" applyFont="1" applyFill="1" applyBorder="1" applyAlignment="1">
      <alignment vertical="center" wrapText="1"/>
    </xf>
    <xf numFmtId="0" fontId="43" fillId="3" borderId="55" xfId="0" applyFont="1" applyFill="1" applyBorder="1" applyAlignment="1">
      <alignment vertical="center"/>
    </xf>
    <xf numFmtId="0" fontId="12" fillId="3" borderId="54" xfId="0" applyFont="1" applyFill="1" applyBorder="1" applyAlignment="1">
      <alignment vertical="center"/>
    </xf>
    <xf numFmtId="0" fontId="12" fillId="3" borderId="59" xfId="0" applyFont="1" applyFill="1" applyBorder="1" applyAlignment="1">
      <alignment vertical="center"/>
    </xf>
    <xf numFmtId="4" fontId="16" fillId="3" borderId="60" xfId="3" applyNumberFormat="1" applyFont="1" applyFill="1" applyBorder="1" applyAlignment="1">
      <alignment horizontal="center" vertical="center"/>
    </xf>
    <xf numFmtId="4" fontId="16" fillId="3" borderId="7" xfId="3" applyNumberFormat="1" applyFont="1" applyFill="1" applyBorder="1" applyAlignment="1">
      <alignment horizontal="center" vertical="center"/>
    </xf>
    <xf numFmtId="0" fontId="12" fillId="3" borderId="55" xfId="0" applyFont="1" applyFill="1" applyBorder="1" applyAlignment="1">
      <alignment vertical="center"/>
    </xf>
    <xf numFmtId="4" fontId="16" fillId="3" borderId="28" xfId="3" applyNumberFormat="1" applyFont="1" applyFill="1" applyBorder="1" applyAlignment="1">
      <alignment horizontal="center" vertical="center"/>
    </xf>
    <xf numFmtId="1" fontId="3" fillId="3" borderId="13" xfId="0" applyNumberFormat="1" applyFont="1" applyFill="1" applyBorder="1" applyAlignment="1">
      <alignment horizontal="center" vertical="center" wrapText="1"/>
    </xf>
    <xf numFmtId="0" fontId="15" fillId="0" borderId="6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vertical="center" wrapText="1"/>
    </xf>
    <xf numFmtId="1" fontId="3" fillId="3" borderId="6" xfId="0" applyNumberFormat="1" applyFont="1" applyFill="1" applyBorder="1" applyAlignment="1">
      <alignment vertical="center" wrapText="1"/>
    </xf>
    <xf numFmtId="0" fontId="15" fillId="0" borderId="62" xfId="0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 applyBorder="1" applyAlignment="1">
      <alignment horizontal="center" vertical="center"/>
    </xf>
    <xf numFmtId="0" fontId="19" fillId="0" borderId="63" xfId="0" applyFont="1" applyFill="1" applyBorder="1" applyAlignment="1">
      <alignment horizontal="center" vertical="center" wrapText="1"/>
    </xf>
    <xf numFmtId="4" fontId="15" fillId="3" borderId="6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/>
    </xf>
    <xf numFmtId="0" fontId="15" fillId="0" borderId="38" xfId="4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/>
    </xf>
    <xf numFmtId="49" fontId="19" fillId="0" borderId="1" xfId="4" applyNumberFormat="1" applyFont="1" applyFill="1" applyBorder="1" applyAlignment="1">
      <alignment horizontal="center" vertical="center"/>
    </xf>
    <xf numFmtId="0" fontId="28" fillId="0" borderId="1" xfId="4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/>
    </xf>
    <xf numFmtId="49" fontId="15" fillId="0" borderId="1" xfId="4" applyNumberFormat="1" applyFont="1" applyFill="1" applyBorder="1" applyAlignment="1">
      <alignment horizontal="center" vertical="center" wrapText="1"/>
    </xf>
    <xf numFmtId="0" fontId="20" fillId="0" borderId="1" xfId="0" applyFont="1" applyFill="1" applyBorder="1"/>
    <xf numFmtId="164" fontId="15" fillId="0" borderId="38" xfId="4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5" fillId="0" borderId="1" xfId="0" quotePrefix="1" applyFont="1" applyFill="1" applyBorder="1" applyAlignment="1">
      <alignment horizontal="center" vertical="center" wrapText="1"/>
    </xf>
    <xf numFmtId="0" fontId="34" fillId="0" borderId="1" xfId="0" quotePrefix="1" applyFont="1" applyFill="1" applyBorder="1" applyAlignment="1">
      <alignment horizontal="center" vertical="center" wrapText="1"/>
    </xf>
    <xf numFmtId="0" fontId="35" fillId="0" borderId="0" xfId="0" applyFont="1" applyFill="1"/>
    <xf numFmtId="0" fontId="22" fillId="0" borderId="0" xfId="0" applyFont="1" applyFill="1" applyAlignment="1">
      <alignment horizontal="left"/>
    </xf>
    <xf numFmtId="0" fontId="2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34" fillId="0" borderId="0" xfId="0" quotePrefix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4" fontId="36" fillId="0" borderId="0" xfId="0" applyNumberFormat="1" applyFont="1" applyFill="1" applyBorder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22" fillId="0" borderId="0" xfId="0" applyFont="1" applyFill="1" applyAlignment="1"/>
    <xf numFmtId="4" fontId="22" fillId="0" borderId="0" xfId="0" applyNumberFormat="1" applyFont="1" applyFill="1" applyAlignment="1"/>
    <xf numFmtId="0" fontId="3" fillId="0" borderId="14" xfId="0" applyFont="1" applyFill="1" applyBorder="1" applyAlignment="1">
      <alignment horizontal="center" vertical="center"/>
    </xf>
    <xf numFmtId="16" fontId="17" fillId="0" borderId="14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16" fontId="27" fillId="0" borderId="1" xfId="0" applyNumberFormat="1" applyFont="1" applyFill="1" applyBorder="1" applyAlignment="1">
      <alignment horizontal="center" vertical="center" wrapText="1"/>
    </xf>
    <xf numFmtId="0" fontId="30" fillId="0" borderId="0" xfId="0" quotePrefix="1" applyFont="1" applyFill="1" applyAlignment="1">
      <alignment horizontal="left" vertical="center"/>
    </xf>
    <xf numFmtId="0" fontId="17" fillId="0" borderId="0" xfId="0" applyFont="1" applyFill="1" applyAlignment="1">
      <alignment horizontal="left"/>
    </xf>
    <xf numFmtId="0" fontId="15" fillId="0" borderId="0" xfId="0" applyFont="1" applyFill="1" applyAlignment="1">
      <alignment horizontal="left" vertical="center"/>
    </xf>
    <xf numFmtId="0" fontId="16" fillId="0" borderId="0" xfId="0" quotePrefix="1" applyFont="1" applyFill="1" applyAlignment="1">
      <alignment horizontal="left" vertical="center"/>
    </xf>
    <xf numFmtId="0" fontId="34" fillId="0" borderId="1" xfId="0" quotePrefix="1" applyFont="1" applyFill="1" applyBorder="1" applyAlignment="1">
      <alignment horizontal="center" vertical="center" wrapText="1"/>
    </xf>
    <xf numFmtId="0" fontId="20" fillId="2" borderId="53" xfId="0" applyFont="1" applyFill="1" applyBorder="1"/>
    <xf numFmtId="0" fontId="20" fillId="2" borderId="0" xfId="0" applyFont="1" applyFill="1" applyBorder="1" applyAlignment="1">
      <alignment horizontal="center"/>
    </xf>
    <xf numFmtId="164" fontId="17" fillId="0" borderId="5" xfId="0" applyNumberFormat="1" applyFont="1" applyFill="1" applyBorder="1" applyAlignment="1">
      <alignment horizontal="center" vertical="center"/>
    </xf>
    <xf numFmtId="0" fontId="15" fillId="0" borderId="41" xfId="3" applyNumberFormat="1" applyFont="1" applyFill="1" applyBorder="1" applyAlignment="1">
      <alignment horizontal="center" vertical="center"/>
    </xf>
    <xf numFmtId="4" fontId="15" fillId="0" borderId="41" xfId="3" applyNumberFormat="1" applyFont="1" applyFill="1" applyBorder="1" applyAlignment="1">
      <alignment horizontal="center" vertical="center" wrapText="1"/>
    </xf>
    <xf numFmtId="4" fontId="15" fillId="0" borderId="41" xfId="3" applyNumberFormat="1" applyFont="1" applyFill="1" applyBorder="1" applyAlignment="1">
      <alignment horizontal="center" vertical="center"/>
    </xf>
    <xf numFmtId="4" fontId="15" fillId="0" borderId="40" xfId="3" applyNumberFormat="1" applyFont="1" applyFill="1" applyBorder="1" applyAlignment="1">
      <alignment horizontal="center" vertical="center"/>
    </xf>
    <xf numFmtId="4" fontId="15" fillId="0" borderId="38" xfId="3" applyNumberFormat="1" applyFont="1" applyFill="1" applyBorder="1" applyAlignment="1">
      <alignment horizontal="center" vertical="center"/>
    </xf>
    <xf numFmtId="4" fontId="15" fillId="0" borderId="49" xfId="3" applyNumberFormat="1" applyFont="1" applyFill="1" applyBorder="1" applyAlignment="1">
      <alignment horizontal="center" vertical="center" wrapText="1"/>
    </xf>
    <xf numFmtId="4" fontId="15" fillId="0" borderId="49" xfId="3" applyNumberFormat="1" applyFont="1" applyFill="1" applyBorder="1" applyAlignment="1">
      <alignment horizontal="center" vertical="center"/>
    </xf>
    <xf numFmtId="4" fontId="15" fillId="0" borderId="38" xfId="3" applyNumberFormat="1" applyFont="1" applyFill="1" applyBorder="1" applyAlignment="1">
      <alignment horizontal="center" vertical="center" wrapText="1"/>
    </xf>
    <xf numFmtId="0" fontId="15" fillId="0" borderId="1" xfId="3" applyNumberFormat="1" applyFont="1" applyFill="1" applyBorder="1" applyAlignment="1">
      <alignment horizontal="center" vertical="center"/>
    </xf>
    <xf numFmtId="4" fontId="15" fillId="0" borderId="1" xfId="3" applyNumberFormat="1" applyFont="1" applyFill="1" applyBorder="1" applyAlignment="1">
      <alignment horizontal="center" vertical="center"/>
    </xf>
    <xf numFmtId="4" fontId="15" fillId="0" borderId="44" xfId="3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left" vertical="center" wrapText="1"/>
    </xf>
    <xf numFmtId="0" fontId="15" fillId="0" borderId="0" xfId="3" applyFont="1" applyFill="1" applyBorder="1" applyAlignment="1">
      <alignment horizontal="center" vertical="center" wrapText="1"/>
    </xf>
    <xf numFmtId="4" fontId="15" fillId="0" borderId="0" xfId="3" applyNumberFormat="1" applyFont="1" applyFill="1" applyBorder="1" applyAlignment="1">
      <alignment horizontal="center" vertical="center"/>
    </xf>
    <xf numFmtId="0" fontId="15" fillId="0" borderId="0" xfId="3" applyNumberFormat="1" applyFont="1" applyFill="1" applyBorder="1" applyAlignment="1">
      <alignment horizontal="center" vertical="center"/>
    </xf>
    <xf numFmtId="4" fontId="15" fillId="0" borderId="0" xfId="3" applyNumberFormat="1" applyFont="1" applyFill="1" applyBorder="1" applyAlignment="1">
      <alignment horizontal="center" vertical="center" wrapText="1"/>
    </xf>
    <xf numFmtId="0" fontId="12" fillId="3" borderId="54" xfId="0" applyFont="1" applyFill="1" applyBorder="1" applyAlignment="1">
      <alignment horizontal="center" vertical="center"/>
    </xf>
    <xf numFmtId="4" fontId="16" fillId="3" borderId="7" xfId="0" applyNumberFormat="1" applyFont="1" applyFill="1" applyBorder="1" applyAlignment="1">
      <alignment vertical="center"/>
    </xf>
    <xf numFmtId="4" fontId="15" fillId="3" borderId="37" xfId="3" applyNumberFormat="1" applyFont="1" applyFill="1" applyBorder="1" applyAlignment="1">
      <alignment horizontal="center" vertical="center" wrapText="1"/>
    </xf>
    <xf numFmtId="4" fontId="15" fillId="3" borderId="37" xfId="3" applyNumberFormat="1" applyFont="1" applyFill="1" applyBorder="1" applyAlignment="1">
      <alignment horizontal="center" vertical="center"/>
    </xf>
    <xf numFmtId="1" fontId="3" fillId="3" borderId="58" xfId="0" applyNumberFormat="1" applyFont="1" applyFill="1" applyBorder="1" applyAlignment="1">
      <alignment vertical="center" wrapText="1"/>
    </xf>
    <xf numFmtId="4" fontId="15" fillId="0" borderId="1" xfId="3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4" fontId="17" fillId="0" borderId="40" xfId="0" applyNumberFormat="1" applyFont="1" applyFill="1" applyBorder="1" applyAlignment="1">
      <alignment horizontal="center" vertical="center" wrapText="1"/>
    </xf>
    <xf numFmtId="16" fontId="3" fillId="0" borderId="14" xfId="0" applyNumberFormat="1" applyFont="1" applyFill="1" applyBorder="1" applyAlignment="1">
      <alignment horizontal="center" vertical="center"/>
    </xf>
    <xf numFmtId="4" fontId="15" fillId="0" borderId="48" xfId="0" applyNumberFormat="1" applyFont="1" applyFill="1" applyBorder="1" applyAlignment="1">
      <alignment horizontal="center" vertical="center"/>
    </xf>
    <xf numFmtId="166" fontId="45" fillId="0" borderId="40" xfId="0" applyNumberFormat="1" applyFont="1" applyFill="1" applyBorder="1" applyAlignment="1">
      <alignment horizontal="center"/>
    </xf>
    <xf numFmtId="166" fontId="45" fillId="0" borderId="1" xfId="0" applyNumberFormat="1" applyFont="1" applyFill="1" applyBorder="1" applyAlignment="1">
      <alignment horizontal="center"/>
    </xf>
    <xf numFmtId="166" fontId="45" fillId="0" borderId="48" xfId="0" applyNumberFormat="1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center" vertical="center"/>
    </xf>
    <xf numFmtId="164" fontId="15" fillId="0" borderId="0" xfId="3" applyNumberFormat="1" applyFont="1" applyFill="1" applyBorder="1" applyAlignment="1">
      <alignment horizontal="center" vertical="center" wrapText="1"/>
    </xf>
    <xf numFmtId="0" fontId="15" fillId="0" borderId="44" xfId="3" applyFont="1" applyFill="1" applyBorder="1" applyAlignment="1">
      <alignment horizontal="left" vertical="center" wrapText="1"/>
    </xf>
    <xf numFmtId="0" fontId="15" fillId="0" borderId="44" xfId="3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5" fillId="0" borderId="45" xfId="3" applyFont="1" applyFill="1" applyBorder="1" applyAlignment="1">
      <alignment horizontal="center" vertical="center" wrapText="1"/>
    </xf>
    <xf numFmtId="4" fontId="0" fillId="0" borderId="44" xfId="0" applyNumberForma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4" fontId="16" fillId="3" borderId="1" xfId="3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vertical="center" wrapText="1"/>
    </xf>
    <xf numFmtId="0" fontId="46" fillId="0" borderId="1" xfId="0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46" fillId="0" borderId="1" xfId="0" applyFont="1" applyBorder="1"/>
    <xf numFmtId="0" fontId="46" fillId="0" borderId="1" xfId="0" applyFont="1" applyBorder="1" applyAlignment="1">
      <alignment vertical="center"/>
    </xf>
    <xf numFmtId="4" fontId="44" fillId="3" borderId="5" xfId="0" applyNumberFormat="1" applyFont="1" applyFill="1" applyBorder="1"/>
    <xf numFmtId="0" fontId="0" fillId="3" borderId="5" xfId="0" applyFill="1" applyBorder="1"/>
    <xf numFmtId="0" fontId="1" fillId="3" borderId="6" xfId="0" applyFont="1" applyFill="1" applyBorder="1" applyAlignment="1">
      <alignment wrapText="1"/>
    </xf>
    <xf numFmtId="4" fontId="44" fillId="3" borderId="49" xfId="0" applyNumberFormat="1" applyFont="1" applyFill="1" applyBorder="1"/>
    <xf numFmtId="0" fontId="0" fillId="3" borderId="49" xfId="0" applyFill="1" applyBorder="1"/>
    <xf numFmtId="0" fontId="1" fillId="3" borderId="57" xfId="0" applyFont="1" applyFill="1" applyBorder="1" applyAlignment="1">
      <alignment wrapText="1"/>
    </xf>
    <xf numFmtId="0" fontId="17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164" fontId="17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wrapText="1"/>
    </xf>
    <xf numFmtId="0" fontId="30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/>
    </xf>
    <xf numFmtId="0" fontId="47" fillId="0" borderId="1" xfId="0" applyFont="1" applyFill="1" applyBorder="1" applyAlignment="1">
      <alignment horizontal="center"/>
    </xf>
    <xf numFmtId="0" fontId="27" fillId="2" borderId="1" xfId="0" applyFont="1" applyFill="1" applyBorder="1" applyAlignment="1">
      <alignment horizontal="center" vertical="center" wrapText="1"/>
    </xf>
    <xf numFmtId="0" fontId="27" fillId="0" borderId="1" xfId="0" quotePrefix="1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vertical="center" wrapText="1"/>
    </xf>
    <xf numFmtId="0" fontId="27" fillId="2" borderId="44" xfId="0" applyFont="1" applyFill="1" applyBorder="1" applyAlignment="1">
      <alignment vertical="center" wrapText="1"/>
    </xf>
    <xf numFmtId="0" fontId="23" fillId="0" borderId="1" xfId="0" applyFont="1" applyFill="1" applyBorder="1" applyAlignment="1"/>
    <xf numFmtId="0" fontId="27" fillId="0" borderId="43" xfId="0" quotePrefix="1" applyFont="1" applyFill="1" applyBorder="1" applyAlignment="1">
      <alignment horizontal="center" vertical="center" wrapText="1"/>
    </xf>
    <xf numFmtId="0" fontId="27" fillId="0" borderId="25" xfId="0" quotePrefix="1" applyFont="1" applyFill="1" applyBorder="1" applyAlignment="1">
      <alignment horizontal="center" vertical="center" wrapText="1"/>
    </xf>
    <xf numFmtId="0" fontId="27" fillId="0" borderId="50" xfId="0" applyFont="1" applyFill="1" applyBorder="1" applyAlignment="1">
      <alignment horizontal="center" vertical="center" wrapText="1"/>
    </xf>
    <xf numFmtId="4" fontId="48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/>
    <xf numFmtId="0" fontId="27" fillId="0" borderId="43" xfId="0" applyFont="1" applyFill="1" applyBorder="1" applyAlignment="1">
      <alignment horizontal="left" vertical="center" wrapText="1"/>
    </xf>
    <xf numFmtId="0" fontId="27" fillId="0" borderId="25" xfId="0" applyFont="1" applyFill="1" applyBorder="1" applyAlignment="1">
      <alignment horizontal="left" vertical="center" wrapText="1"/>
    </xf>
    <xf numFmtId="0" fontId="27" fillId="0" borderId="50" xfId="0" applyFont="1" applyFill="1" applyBorder="1" applyAlignment="1">
      <alignment horizontal="left" vertical="center" wrapText="1"/>
    </xf>
    <xf numFmtId="0" fontId="50" fillId="0" borderId="0" xfId="0" applyFont="1" applyFill="1"/>
    <xf numFmtId="4" fontId="38" fillId="0" borderId="0" xfId="0" applyNumberFormat="1" applyFont="1" applyFill="1"/>
    <xf numFmtId="0" fontId="40" fillId="0" borderId="0" xfId="0" applyFont="1" applyFill="1" applyAlignment="1"/>
    <xf numFmtId="0" fontId="27" fillId="0" borderId="1" xfId="0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4" fontId="15" fillId="0" borderId="58" xfId="0" applyNumberFormat="1" applyFont="1" applyFill="1" applyBorder="1" applyAlignment="1">
      <alignment horizontal="center" vertical="center" wrapText="1"/>
    </xf>
    <xf numFmtId="4" fontId="15" fillId="0" borderId="57" xfId="0" applyNumberFormat="1" applyFont="1" applyFill="1" applyBorder="1" applyAlignment="1">
      <alignment horizontal="center" vertical="center" wrapText="1"/>
    </xf>
    <xf numFmtId="164" fontId="15" fillId="0" borderId="5" xfId="3" applyNumberFormat="1" applyFont="1" applyFill="1" applyBorder="1" applyAlignment="1">
      <alignment horizontal="center" vertical="center" wrapText="1"/>
    </xf>
    <xf numFmtId="164" fontId="15" fillId="0" borderId="41" xfId="3" applyNumberFormat="1" applyFont="1" applyFill="1" applyBorder="1" applyAlignment="1">
      <alignment horizontal="center" vertical="center" wrapText="1"/>
    </xf>
    <xf numFmtId="4" fontId="15" fillId="0" borderId="5" xfId="3" applyNumberFormat="1" applyFont="1" applyFill="1" applyBorder="1" applyAlignment="1">
      <alignment horizontal="center" vertical="center"/>
    </xf>
    <xf numFmtId="4" fontId="15" fillId="0" borderId="41" xfId="3" applyNumberFormat="1" applyFont="1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5" fillId="0" borderId="44" xfId="3" applyNumberFormat="1" applyFont="1" applyFill="1" applyBorder="1" applyAlignment="1">
      <alignment horizontal="center" vertical="center"/>
    </xf>
    <xf numFmtId="0" fontId="15" fillId="0" borderId="41" xfId="3" applyNumberFormat="1" applyFont="1" applyFill="1" applyBorder="1" applyAlignment="1">
      <alignment horizontal="center" vertical="center"/>
    </xf>
    <xf numFmtId="4" fontId="15" fillId="0" borderId="44" xfId="3" applyNumberFormat="1" applyFont="1" applyFill="1" applyBorder="1" applyAlignment="1">
      <alignment horizontal="center" vertical="center"/>
    </xf>
    <xf numFmtId="164" fontId="15" fillId="0" borderId="44" xfId="3" applyNumberFormat="1" applyFont="1" applyFill="1" applyBorder="1" applyAlignment="1">
      <alignment horizontal="center" vertical="center" wrapText="1"/>
    </xf>
    <xf numFmtId="4" fontId="15" fillId="0" borderId="5" xfId="3" applyNumberFormat="1" applyFont="1" applyFill="1" applyBorder="1" applyAlignment="1">
      <alignment horizontal="center" vertical="center" wrapText="1"/>
    </xf>
    <xf numFmtId="4" fontId="15" fillId="0" borderId="41" xfId="3" applyNumberFormat="1" applyFont="1" applyFill="1" applyBorder="1" applyAlignment="1">
      <alignment horizontal="center" vertical="center" wrapText="1"/>
    </xf>
    <xf numFmtId="0" fontId="18" fillId="3" borderId="55" xfId="0" applyFont="1" applyFill="1" applyBorder="1" applyAlignment="1">
      <alignment horizontal="left"/>
    </xf>
    <xf numFmtId="0" fontId="18" fillId="3" borderId="54" xfId="0" applyFont="1" applyFill="1" applyBorder="1" applyAlignment="1">
      <alignment horizontal="left"/>
    </xf>
    <xf numFmtId="0" fontId="18" fillId="3" borderId="4" xfId="0" applyFont="1" applyFill="1" applyBorder="1" applyAlignment="1">
      <alignment horizontal="left"/>
    </xf>
    <xf numFmtId="4" fontId="15" fillId="0" borderId="49" xfId="3" applyNumberFormat="1" applyFont="1" applyFill="1" applyBorder="1" applyAlignment="1">
      <alignment horizontal="center" vertical="center" wrapText="1"/>
    </xf>
    <xf numFmtId="4" fontId="15" fillId="0" borderId="49" xfId="3" applyNumberFormat="1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left" vertical="center"/>
    </xf>
    <xf numFmtId="0" fontId="12" fillId="3" borderId="37" xfId="0" applyFont="1" applyFill="1" applyBorder="1" applyAlignment="1">
      <alignment horizontal="left" vertical="center"/>
    </xf>
    <xf numFmtId="0" fontId="15" fillId="0" borderId="40" xfId="3" applyNumberFormat="1" applyFont="1" applyFill="1" applyBorder="1" applyAlignment="1">
      <alignment horizontal="center" vertical="center"/>
    </xf>
    <xf numFmtId="0" fontId="15" fillId="0" borderId="1" xfId="3" applyNumberFormat="1" applyFont="1" applyFill="1" applyBorder="1" applyAlignment="1">
      <alignment horizontal="center" vertical="center"/>
    </xf>
    <xf numFmtId="0" fontId="15" fillId="0" borderId="48" xfId="3" applyNumberFormat="1" applyFont="1" applyFill="1" applyBorder="1" applyAlignment="1">
      <alignment horizontal="center" vertical="center"/>
    </xf>
    <xf numFmtId="4" fontId="15" fillId="0" borderId="40" xfId="3" applyNumberFormat="1" applyFont="1" applyFill="1" applyBorder="1" applyAlignment="1">
      <alignment horizontal="center" vertical="center"/>
    </xf>
    <xf numFmtId="4" fontId="15" fillId="0" borderId="1" xfId="3" applyNumberFormat="1" applyFont="1" applyFill="1" applyBorder="1" applyAlignment="1">
      <alignment horizontal="center" vertical="center"/>
    </xf>
    <xf numFmtId="4" fontId="15" fillId="0" borderId="48" xfId="3" applyNumberFormat="1" applyFont="1" applyFill="1" applyBorder="1" applyAlignment="1">
      <alignment horizontal="center" vertical="center"/>
    </xf>
    <xf numFmtId="164" fontId="15" fillId="0" borderId="49" xfId="3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1" fontId="13" fillId="0" borderId="15" xfId="0" applyNumberFormat="1" applyFont="1" applyFill="1" applyBorder="1" applyAlignment="1">
      <alignment horizontal="center" vertical="center" wrapText="1"/>
    </xf>
    <xf numFmtId="1" fontId="13" fillId="0" borderId="28" xfId="0" applyNumberFormat="1" applyFont="1" applyFill="1" applyBorder="1" applyAlignment="1">
      <alignment horizontal="center" vertical="center" wrapText="1"/>
    </xf>
    <xf numFmtId="0" fontId="15" fillId="0" borderId="38" xfId="3" applyNumberFormat="1" applyFont="1" applyFill="1" applyBorder="1" applyAlignment="1">
      <alignment horizontal="center" vertical="center"/>
    </xf>
    <xf numFmtId="4" fontId="15" fillId="0" borderId="38" xfId="3" applyNumberFormat="1" applyFont="1" applyFill="1" applyBorder="1" applyAlignment="1">
      <alignment horizontal="center" vertical="center"/>
    </xf>
    <xf numFmtId="4" fontId="15" fillId="0" borderId="47" xfId="3" applyNumberFormat="1" applyFont="1" applyFill="1" applyBorder="1" applyAlignment="1">
      <alignment horizontal="center" vertical="center" wrapText="1"/>
    </xf>
    <xf numFmtId="4" fontId="15" fillId="0" borderId="42" xfId="3" applyNumberFormat="1" applyFont="1" applyFill="1" applyBorder="1" applyAlignment="1">
      <alignment horizontal="center" vertical="center"/>
    </xf>
    <xf numFmtId="0" fontId="12" fillId="0" borderId="19" xfId="2" applyNumberFormat="1" applyFont="1" applyFill="1" applyBorder="1" applyAlignment="1">
      <alignment horizontal="center" vertical="center" wrapText="1"/>
    </xf>
    <xf numFmtId="0" fontId="12" fillId="0" borderId="24" xfId="2" applyNumberFormat="1" applyFont="1" applyFill="1" applyBorder="1" applyAlignment="1">
      <alignment horizontal="center" vertical="center" wrapText="1"/>
    </xf>
    <xf numFmtId="0" fontId="12" fillId="0" borderId="31" xfId="2" applyNumberFormat="1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12" fillId="0" borderId="28" xfId="2" applyFont="1" applyFill="1" applyBorder="1" applyAlignment="1">
      <alignment horizontal="center" vertical="center" wrapText="1"/>
    </xf>
    <xf numFmtId="0" fontId="12" fillId="0" borderId="7" xfId="2" applyNumberFormat="1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28" xfId="0" applyFill="1" applyBorder="1"/>
    <xf numFmtId="4" fontId="12" fillId="0" borderId="7" xfId="2" applyNumberFormat="1" applyFont="1" applyFill="1" applyBorder="1" applyAlignment="1">
      <alignment horizontal="center" vertical="center" wrapText="1"/>
    </xf>
    <xf numFmtId="4" fontId="0" fillId="0" borderId="15" xfId="0" applyNumberFormat="1" applyFill="1" applyBorder="1"/>
    <xf numFmtId="4" fontId="0" fillId="0" borderId="28" xfId="0" applyNumberFormat="1" applyFill="1" applyBorder="1"/>
    <xf numFmtId="0" fontId="12" fillId="0" borderId="16" xfId="2" applyFont="1" applyFill="1" applyBorder="1" applyAlignment="1">
      <alignment horizontal="center" vertical="center" wrapText="1"/>
    </xf>
    <xf numFmtId="0" fontId="12" fillId="0" borderId="9" xfId="2" applyFont="1" applyFill="1" applyBorder="1" applyAlignment="1">
      <alignment horizontal="center" vertical="center" wrapText="1"/>
    </xf>
    <xf numFmtId="0" fontId="12" fillId="0" borderId="27" xfId="2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26" xfId="2" applyFont="1" applyFill="1" applyBorder="1" applyAlignment="1">
      <alignment horizontal="center" vertical="center" wrapText="1"/>
    </xf>
    <xf numFmtId="0" fontId="12" fillId="0" borderId="2" xfId="2" applyNumberFormat="1" applyFont="1" applyFill="1" applyBorder="1" applyAlignment="1">
      <alignment horizontal="center" vertical="center" wrapText="1"/>
    </xf>
    <xf numFmtId="0" fontId="12" fillId="0" borderId="8" xfId="2" applyNumberFormat="1" applyFont="1" applyFill="1" applyBorder="1" applyAlignment="1">
      <alignment horizontal="center" vertical="center" wrapText="1"/>
    </xf>
    <xf numFmtId="0" fontId="12" fillId="0" borderId="26" xfId="2" applyNumberFormat="1" applyFont="1" applyFill="1" applyBorder="1" applyAlignment="1">
      <alignment horizontal="center" vertical="center" wrapText="1"/>
    </xf>
    <xf numFmtId="0" fontId="12" fillId="0" borderId="3" xfId="2" applyNumberFormat="1" applyFont="1" applyFill="1" applyBorder="1" applyAlignment="1">
      <alignment horizontal="center" vertical="center" wrapText="1"/>
    </xf>
    <xf numFmtId="0" fontId="12" fillId="0" borderId="9" xfId="2" applyNumberFormat="1" applyFont="1" applyFill="1" applyBorder="1" applyAlignment="1">
      <alignment horizontal="center" vertical="center" wrapText="1"/>
    </xf>
    <xf numFmtId="0" fontId="12" fillId="0" borderId="27" xfId="2" applyNumberFormat="1" applyFont="1" applyFill="1" applyBorder="1" applyAlignment="1">
      <alignment horizontal="center" vertical="center" wrapText="1"/>
    </xf>
    <xf numFmtId="0" fontId="12" fillId="0" borderId="17" xfId="2" applyNumberFormat="1" applyFont="1" applyFill="1" applyBorder="1" applyAlignment="1">
      <alignment horizontal="center" vertical="center" wrapText="1"/>
    </xf>
    <xf numFmtId="0" fontId="12" fillId="0" borderId="22" xfId="2" applyNumberFormat="1" applyFont="1" applyFill="1" applyBorder="1" applyAlignment="1">
      <alignment horizontal="center" vertical="center" wrapText="1"/>
    </xf>
    <xf numFmtId="0" fontId="12" fillId="0" borderId="29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2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/>
    </xf>
    <xf numFmtId="0" fontId="51" fillId="0" borderId="1" xfId="1" applyFont="1" applyFill="1" applyBorder="1" applyAlignment="1" applyProtection="1">
      <alignment horizontal="left"/>
    </xf>
    <xf numFmtId="0" fontId="22" fillId="0" borderId="1" xfId="0" applyFont="1" applyFill="1" applyBorder="1"/>
    <xf numFmtId="1" fontId="14" fillId="3" borderId="36" xfId="0" applyNumberFormat="1" applyFont="1" applyFill="1" applyBorder="1" applyAlignment="1">
      <alignment horizontal="left" vertical="center" wrapText="1"/>
    </xf>
    <xf numFmtId="1" fontId="14" fillId="3" borderId="37" xfId="0" applyNumberFormat="1" applyFont="1" applyFill="1" applyBorder="1" applyAlignment="1">
      <alignment horizontal="left" vertical="center" wrapText="1"/>
    </xf>
    <xf numFmtId="1" fontId="14" fillId="0" borderId="33" xfId="0" applyNumberFormat="1" applyFont="1" applyFill="1" applyBorder="1" applyAlignment="1">
      <alignment horizontal="center" vertical="center" wrapText="1"/>
    </xf>
    <xf numFmtId="1" fontId="14" fillId="0" borderId="34" xfId="0" applyNumberFormat="1" applyFont="1" applyFill="1" applyBorder="1" applyAlignment="1">
      <alignment horizontal="center" vertical="center" wrapText="1"/>
    </xf>
    <xf numFmtId="1" fontId="14" fillId="0" borderId="35" xfId="0" applyNumberFormat="1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 wrapText="1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 wrapText="1"/>
    </xf>
    <xf numFmtId="0" fontId="12" fillId="0" borderId="10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1" fontId="13" fillId="0" borderId="12" xfId="0" applyNumberFormat="1" applyFont="1" applyFill="1" applyBorder="1" applyAlignment="1">
      <alignment horizontal="center" vertical="center" wrapText="1"/>
    </xf>
    <xf numFmtId="1" fontId="13" fillId="0" borderId="13" xfId="0" applyNumberFormat="1" applyFont="1" applyFill="1" applyBorder="1" applyAlignment="1">
      <alignment horizontal="center" vertical="center" wrapText="1"/>
    </xf>
    <xf numFmtId="0" fontId="13" fillId="0" borderId="12" xfId="0" applyNumberFormat="1" applyFont="1" applyFill="1" applyBorder="1" applyAlignment="1">
      <alignment horizontal="center" vertical="center" wrapText="1"/>
    </xf>
    <xf numFmtId="0" fontId="13" fillId="0" borderId="14" xfId="0" applyNumberFormat="1" applyFont="1" applyFill="1" applyBorder="1" applyAlignment="1">
      <alignment horizontal="center" vertical="center" wrapText="1"/>
    </xf>
    <xf numFmtId="0" fontId="13" fillId="0" borderId="13" xfId="0" applyNumberFormat="1" applyFont="1" applyFill="1" applyBorder="1" applyAlignment="1">
      <alignment horizontal="center" vertical="center" wrapText="1"/>
    </xf>
    <xf numFmtId="4" fontId="13" fillId="0" borderId="12" xfId="0" applyNumberFormat="1" applyFont="1" applyFill="1" applyBorder="1" applyAlignment="1">
      <alignment horizontal="center" vertical="center" wrapText="1"/>
    </xf>
    <xf numFmtId="4" fontId="13" fillId="0" borderId="13" xfId="0" applyNumberFormat="1" applyFont="1" applyFill="1" applyBorder="1" applyAlignment="1">
      <alignment horizontal="center" vertical="center"/>
    </xf>
    <xf numFmtId="4" fontId="13" fillId="0" borderId="13" xfId="0" applyNumberFormat="1" applyFont="1" applyFill="1" applyBorder="1" applyAlignment="1">
      <alignment horizontal="center" vertical="center" wrapText="1"/>
    </xf>
    <xf numFmtId="0" fontId="12" fillId="0" borderId="20" xfId="2" applyNumberFormat="1" applyFont="1" applyFill="1" applyBorder="1" applyAlignment="1">
      <alignment horizontal="center" vertical="center" wrapText="1"/>
    </xf>
    <xf numFmtId="0" fontId="12" fillId="0" borderId="25" xfId="2" applyNumberFormat="1" applyFont="1" applyFill="1" applyBorder="1" applyAlignment="1">
      <alignment horizontal="center" vertical="center" wrapText="1"/>
    </xf>
    <xf numFmtId="0" fontId="12" fillId="0" borderId="32" xfId="2" applyNumberFormat="1" applyFont="1" applyFill="1" applyBorder="1" applyAlignment="1">
      <alignment horizontal="center" vertical="center" wrapText="1"/>
    </xf>
    <xf numFmtId="0" fontId="12" fillId="0" borderId="21" xfId="2" applyNumberFormat="1" applyFont="1" applyFill="1" applyBorder="1" applyAlignment="1">
      <alignment horizontal="center" vertical="center" wrapText="1"/>
    </xf>
    <xf numFmtId="0" fontId="12" fillId="0" borderId="18" xfId="2" applyNumberFormat="1" applyFont="1" applyFill="1" applyBorder="1" applyAlignment="1">
      <alignment horizontal="center" vertical="center" wrapText="1"/>
    </xf>
    <xf numFmtId="0" fontId="12" fillId="0" borderId="23" xfId="2" applyNumberFormat="1" applyFont="1" applyFill="1" applyBorder="1" applyAlignment="1">
      <alignment horizontal="center" vertical="center" wrapText="1"/>
    </xf>
    <xf numFmtId="0" fontId="12" fillId="0" borderId="30" xfId="2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left"/>
    </xf>
    <xf numFmtId="4" fontId="15" fillId="0" borderId="44" xfId="0" applyNumberFormat="1" applyFont="1" applyFill="1" applyBorder="1" applyAlignment="1">
      <alignment horizontal="center" vertical="center" wrapText="1"/>
    </xf>
    <xf numFmtId="4" fontId="15" fillId="0" borderId="41" xfId="0" applyNumberFormat="1" applyFont="1" applyFill="1" applyBorder="1" applyAlignment="1">
      <alignment horizontal="center" vertical="center" wrapText="1"/>
    </xf>
    <xf numFmtId="4" fontId="15" fillId="0" borderId="38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4" fontId="15" fillId="0" borderId="1" xfId="3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wrapText="1"/>
    </xf>
    <xf numFmtId="0" fontId="1" fillId="0" borderId="44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164" fontId="15" fillId="0" borderId="38" xfId="3" applyNumberFormat="1" applyFont="1" applyFill="1" applyBorder="1" applyAlignment="1">
      <alignment horizontal="center" vertical="center" wrapText="1"/>
    </xf>
    <xf numFmtId="4" fontId="15" fillId="0" borderId="44" xfId="3" applyNumberFormat="1" applyFont="1" applyFill="1" applyBorder="1" applyAlignment="1">
      <alignment horizontal="center" vertical="center" wrapText="1"/>
    </xf>
    <xf numFmtId="4" fontId="15" fillId="0" borderId="38" xfId="3" applyNumberFormat="1" applyFont="1" applyFill="1" applyBorder="1" applyAlignment="1">
      <alignment horizontal="center" vertical="center" wrapText="1"/>
    </xf>
    <xf numFmtId="4" fontId="15" fillId="0" borderId="56" xfId="0" applyNumberFormat="1" applyFont="1" applyFill="1" applyBorder="1" applyAlignment="1">
      <alignment horizontal="center" vertical="center" wrapText="1"/>
    </xf>
    <xf numFmtId="0" fontId="18" fillId="3" borderId="36" xfId="0" applyFont="1" applyFill="1" applyBorder="1" applyAlignment="1">
      <alignment horizontal="left"/>
    </xf>
    <xf numFmtId="0" fontId="18" fillId="3" borderId="37" xfId="0" applyFont="1" applyFill="1" applyBorder="1" applyAlignment="1">
      <alignment horizontal="left"/>
    </xf>
    <xf numFmtId="0" fontId="18" fillId="3" borderId="64" xfId="0" applyFont="1" applyFill="1" applyBorder="1" applyAlignment="1">
      <alignment horizontal="left"/>
    </xf>
    <xf numFmtId="14" fontId="3" fillId="0" borderId="44" xfId="0" applyNumberFormat="1" applyFont="1" applyFill="1" applyBorder="1" applyAlignment="1">
      <alignment horizontal="center" vertical="center"/>
    </xf>
    <xf numFmtId="14" fontId="3" fillId="0" borderId="38" xfId="0" applyNumberFormat="1" applyFont="1" applyFill="1" applyBorder="1" applyAlignment="1">
      <alignment horizontal="center" vertical="center"/>
    </xf>
    <xf numFmtId="0" fontId="27" fillId="0" borderId="44" xfId="0" applyFont="1" applyFill="1" applyBorder="1" applyAlignment="1">
      <alignment horizontal="center" vertical="center" wrapText="1"/>
    </xf>
    <xf numFmtId="0" fontId="27" fillId="0" borderId="41" xfId="0" applyFont="1" applyFill="1" applyBorder="1" applyAlignment="1">
      <alignment horizontal="center" vertical="center" wrapText="1"/>
    </xf>
    <xf numFmtId="0" fontId="27" fillId="0" borderId="38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45" xfId="0" applyFont="1" applyFill="1" applyBorder="1" applyAlignment="1">
      <alignment horizontal="left" vertical="center" wrapText="1"/>
    </xf>
    <xf numFmtId="0" fontId="27" fillId="0" borderId="51" xfId="0" applyFont="1" applyFill="1" applyBorder="1" applyAlignment="1">
      <alignment horizontal="left" vertical="center" wrapText="1"/>
    </xf>
    <xf numFmtId="0" fontId="27" fillId="0" borderId="42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7" fillId="0" borderId="39" xfId="0" applyFont="1" applyFill="1" applyBorder="1" applyAlignment="1">
      <alignment horizontal="left" vertical="center" wrapText="1"/>
    </xf>
    <xf numFmtId="0" fontId="27" fillId="0" borderId="52" xfId="0" applyFont="1" applyFill="1" applyBorder="1" applyAlignment="1">
      <alignment horizontal="left" vertical="center" wrapText="1"/>
    </xf>
    <xf numFmtId="0" fontId="27" fillId="0" borderId="1" xfId="0" quotePrefix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/>
    </xf>
    <xf numFmtId="0" fontId="27" fillId="0" borderId="43" xfId="0" applyFont="1" applyFill="1" applyBorder="1" applyAlignment="1">
      <alignment horizontal="center" vertical="center" wrapText="1"/>
    </xf>
    <xf numFmtId="0" fontId="27" fillId="0" borderId="50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51" fillId="0" borderId="1" xfId="1" applyFont="1" applyFill="1" applyBorder="1" applyAlignment="1" applyProtection="1">
      <alignment horizontal="center"/>
    </xf>
    <xf numFmtId="0" fontId="30" fillId="0" borderId="0" xfId="0" applyFont="1" applyFill="1" applyAlignment="1">
      <alignment horizontal="center" vertical="center" wrapText="1"/>
    </xf>
    <xf numFmtId="0" fontId="22" fillId="0" borderId="43" xfId="0" applyFont="1" applyFill="1" applyBorder="1" applyAlignment="1">
      <alignment horizontal="center"/>
    </xf>
    <xf numFmtId="0" fontId="22" fillId="0" borderId="25" xfId="0" applyFont="1" applyFill="1" applyBorder="1" applyAlignment="1">
      <alignment horizontal="center"/>
    </xf>
    <xf numFmtId="0" fontId="22" fillId="0" borderId="50" xfId="0" applyFont="1" applyFill="1" applyBorder="1" applyAlignment="1">
      <alignment horizontal="center"/>
    </xf>
    <xf numFmtId="4" fontId="49" fillId="0" borderId="0" xfId="0" applyNumberFormat="1" applyFont="1" applyFill="1" applyAlignment="1">
      <alignment horizontal="center" vertical="center"/>
    </xf>
    <xf numFmtId="4" fontId="49" fillId="0" borderId="0" xfId="0" applyNumberFormat="1" applyFont="1" applyFill="1" applyAlignment="1">
      <alignment horizontal="left" vertical="center"/>
    </xf>
    <xf numFmtId="0" fontId="19" fillId="2" borderId="0" xfId="0" applyFont="1" applyFill="1" applyAlignment="1">
      <alignment horizontal="center"/>
    </xf>
    <xf numFmtId="0" fontId="20" fillId="2" borderId="44" xfId="0" applyFont="1" applyFill="1" applyBorder="1" applyAlignment="1">
      <alignment horizontal="center" vertical="center" wrapText="1"/>
    </xf>
    <xf numFmtId="0" fontId="20" fillId="2" borderId="41" xfId="0" applyFont="1" applyFill="1" applyBorder="1" applyAlignment="1">
      <alignment horizontal="center" vertical="center" wrapText="1"/>
    </xf>
    <xf numFmtId="0" fontId="20" fillId="2" borderId="38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/>
    </xf>
    <xf numFmtId="0" fontId="20" fillId="2" borderId="25" xfId="0" applyFont="1" applyFill="1" applyBorder="1" applyAlignment="1">
      <alignment horizontal="center"/>
    </xf>
    <xf numFmtId="0" fontId="20" fillId="2" borderId="44" xfId="0" applyFont="1" applyFill="1" applyBorder="1" applyAlignment="1">
      <alignment horizontal="center" vertical="center"/>
    </xf>
    <xf numFmtId="0" fontId="20" fillId="2" borderId="41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center" vertical="center"/>
    </xf>
    <xf numFmtId="0" fontId="20" fillId="2" borderId="42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20" fillId="2" borderId="39" xfId="0" applyFont="1" applyFill="1" applyBorder="1" applyAlignment="1">
      <alignment horizontal="center"/>
    </xf>
    <xf numFmtId="0" fontId="20" fillId="2" borderId="20" xfId="0" applyFont="1" applyFill="1" applyBorder="1" applyAlignment="1">
      <alignment horizontal="center"/>
    </xf>
    <xf numFmtId="0" fontId="20" fillId="2" borderId="43" xfId="0" applyFont="1" applyFill="1" applyBorder="1" applyAlignment="1">
      <alignment horizontal="left" vertical="center"/>
    </xf>
    <xf numFmtId="0" fontId="20" fillId="2" borderId="25" xfId="0" applyFont="1" applyFill="1" applyBorder="1" applyAlignment="1">
      <alignment horizontal="left" vertical="center"/>
    </xf>
    <xf numFmtId="0" fontId="20" fillId="2" borderId="50" xfId="0" applyFont="1" applyFill="1" applyBorder="1" applyAlignment="1">
      <alignment horizontal="left" vertical="center"/>
    </xf>
    <xf numFmtId="0" fontId="20" fillId="2" borderId="43" xfId="0" applyFont="1" applyFill="1" applyBorder="1" applyAlignment="1">
      <alignment horizontal="left"/>
    </xf>
    <xf numFmtId="0" fontId="20" fillId="2" borderId="25" xfId="0" applyFont="1" applyFill="1" applyBorder="1" applyAlignment="1">
      <alignment horizontal="left"/>
    </xf>
    <xf numFmtId="0" fontId="20" fillId="2" borderId="50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left"/>
    </xf>
    <xf numFmtId="0" fontId="25" fillId="2" borderId="1" xfId="1" applyFont="1" applyFill="1" applyBorder="1" applyAlignment="1" applyProtection="1">
      <alignment horizontal="left"/>
    </xf>
    <xf numFmtId="0" fontId="20" fillId="2" borderId="0" xfId="0" applyFont="1" applyFill="1" applyAlignment="1">
      <alignment horizontal="center"/>
    </xf>
    <xf numFmtId="0" fontId="34" fillId="0" borderId="1" xfId="0" applyFont="1" applyBorder="1" applyAlignment="1">
      <alignment horizontal="center" vertical="center" wrapText="1"/>
    </xf>
    <xf numFmtId="0" fontId="34" fillId="2" borderId="44" xfId="0" applyFont="1" applyFill="1" applyBorder="1" applyAlignment="1">
      <alignment horizontal="center" vertical="center" wrapText="1"/>
    </xf>
    <xf numFmtId="0" fontId="34" fillId="2" borderId="41" xfId="0" applyFont="1" applyFill="1" applyBorder="1" applyAlignment="1">
      <alignment horizontal="center" vertical="center" wrapText="1"/>
    </xf>
    <xf numFmtId="0" fontId="34" fillId="2" borderId="38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45" xfId="0" applyFont="1" applyBorder="1" applyAlignment="1">
      <alignment horizontal="center" vertical="center" wrapText="1"/>
    </xf>
    <xf numFmtId="0" fontId="34" fillId="0" borderId="51" xfId="0" applyFont="1" applyBorder="1" applyAlignment="1">
      <alignment horizontal="center" vertical="center" wrapText="1"/>
    </xf>
    <xf numFmtId="0" fontId="34" fillId="0" borderId="42" xfId="0" applyFont="1" applyBorder="1" applyAlignment="1">
      <alignment horizontal="center" vertical="center" wrapText="1"/>
    </xf>
    <xf numFmtId="0" fontId="34" fillId="0" borderId="47" xfId="0" applyFont="1" applyBorder="1" applyAlignment="1">
      <alignment horizontal="center" vertical="center" wrapText="1"/>
    </xf>
    <xf numFmtId="0" fontId="34" fillId="0" borderId="1" xfId="0" quotePrefix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/>
    </xf>
    <xf numFmtId="0" fontId="7" fillId="0" borderId="1" xfId="0" applyFont="1" applyFill="1" applyBorder="1"/>
    <xf numFmtId="0" fontId="10" fillId="0" borderId="1" xfId="1" applyFont="1" applyFill="1" applyBorder="1" applyAlignment="1" applyProtection="1">
      <alignment horizontal="left"/>
    </xf>
    <xf numFmtId="0" fontId="15" fillId="0" borderId="1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1" xfId="0" quotePrefix="1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7" fillId="0" borderId="50" xfId="0" applyFont="1" applyFill="1" applyBorder="1" applyAlignment="1">
      <alignment horizontal="left" vertical="top" wrapText="1"/>
    </xf>
    <xf numFmtId="0" fontId="8" fillId="0" borderId="43" xfId="0" applyFont="1" applyFill="1" applyBorder="1" applyAlignment="1">
      <alignment horizontal="left"/>
    </xf>
    <xf numFmtId="0" fontId="8" fillId="0" borderId="25" xfId="0" applyFont="1" applyFill="1" applyBorder="1" applyAlignment="1">
      <alignment horizontal="left"/>
    </xf>
    <xf numFmtId="0" fontId="8" fillId="0" borderId="50" xfId="0" applyFont="1" applyFill="1" applyBorder="1" applyAlignment="1">
      <alignment horizontal="left"/>
    </xf>
    <xf numFmtId="0" fontId="7" fillId="0" borderId="43" xfId="0" applyFont="1" applyFill="1" applyBorder="1"/>
    <xf numFmtId="0" fontId="7" fillId="0" borderId="25" xfId="0" applyFont="1" applyFill="1" applyBorder="1"/>
    <xf numFmtId="0" fontId="7" fillId="0" borderId="50" xfId="0" applyFont="1" applyFill="1" applyBorder="1"/>
    <xf numFmtId="0" fontId="27" fillId="0" borderId="1" xfId="0" applyFont="1" applyBorder="1" applyAlignment="1">
      <alignment horizontal="center" vertical="center" wrapText="1"/>
    </xf>
    <xf numFmtId="0" fontId="10" fillId="0" borderId="43" xfId="1" applyFont="1" applyFill="1" applyBorder="1" applyAlignment="1" applyProtection="1">
      <alignment horizontal="left"/>
    </xf>
    <xf numFmtId="0" fontId="10" fillId="0" borderId="25" xfId="1" applyFont="1" applyFill="1" applyBorder="1" applyAlignment="1" applyProtection="1">
      <alignment horizontal="left"/>
    </xf>
    <xf numFmtId="0" fontId="10" fillId="0" borderId="50" xfId="1" applyFont="1" applyFill="1" applyBorder="1" applyAlignment="1" applyProtection="1">
      <alignment horizontal="left"/>
    </xf>
    <xf numFmtId="0" fontId="30" fillId="0" borderId="0" xfId="0" quotePrefix="1" applyFont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3" xfId="4"/>
    <cellStyle name="Обычный 6" xfId="5"/>
    <cellStyle name="Обычный_Приложение 2 (номенклатура поставки)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2010pkt@rambler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10pkt@rambler.ru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2010pkt@rambler.ru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2010pkt@rambler.ru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2010pkt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113"/>
  <sheetViews>
    <sheetView tabSelected="1" view="pageBreakPreview" zoomScale="80" zoomScaleNormal="100" zoomScaleSheetLayoutView="80" workbookViewId="0">
      <selection activeCell="M16" sqref="M16"/>
    </sheetView>
  </sheetViews>
  <sheetFormatPr defaultRowHeight="15" x14ac:dyDescent="0.25"/>
  <cols>
    <col min="1" max="1" width="7.5703125" style="1" customWidth="1"/>
    <col min="2" max="2" width="11.85546875" style="1" customWidth="1"/>
    <col min="3" max="3" width="12.42578125" style="1" bestFit="1" customWidth="1"/>
    <col min="4" max="4" width="27.5703125" style="1" customWidth="1"/>
    <col min="5" max="5" width="22.28515625" style="1" customWidth="1"/>
    <col min="6" max="6" width="26.42578125" style="1" bestFit="1" customWidth="1"/>
    <col min="7" max="7" width="9.28515625" style="2" bestFit="1" customWidth="1"/>
    <col min="8" max="8" width="9" style="2" customWidth="1"/>
    <col min="9" max="9" width="9.28515625" style="1" bestFit="1" customWidth="1"/>
    <col min="10" max="10" width="9.7109375" style="1" customWidth="1"/>
    <col min="11" max="12" width="9.28515625" style="1" bestFit="1" customWidth="1"/>
    <col min="13" max="13" width="13" style="2" customWidth="1"/>
    <col min="14" max="14" width="13" style="2" bestFit="1" customWidth="1"/>
    <col min="15" max="15" width="11.28515625" style="1" bestFit="1" customWidth="1"/>
    <col min="16" max="16" width="12.7109375" style="195" bestFit="1" customWidth="1"/>
    <col min="17" max="17" width="11.7109375" style="1" customWidth="1"/>
    <col min="18" max="18" width="11.42578125" style="1" customWidth="1"/>
    <col min="19" max="19" width="14.28515625" style="1" customWidth="1"/>
    <col min="20" max="20" width="14.85546875" style="1" customWidth="1"/>
    <col min="21" max="21" width="13.28515625" style="1" customWidth="1"/>
    <col min="22" max="22" width="10.28515625" style="1" customWidth="1"/>
    <col min="23" max="23" width="10.42578125" style="3" customWidth="1"/>
    <col min="24" max="16384" width="9.140625" style="1"/>
  </cols>
  <sheetData>
    <row r="1" spans="1:23" ht="21" x14ac:dyDescent="0.35">
      <c r="O1" s="202"/>
      <c r="P1" s="200" t="s">
        <v>0</v>
      </c>
      <c r="Q1" s="200"/>
      <c r="R1" s="200"/>
      <c r="S1" s="200"/>
      <c r="T1" s="200"/>
      <c r="U1" s="200"/>
      <c r="V1" s="205"/>
    </row>
    <row r="2" spans="1:23" ht="21" x14ac:dyDescent="0.35">
      <c r="O2" s="202"/>
      <c r="P2" s="200" t="s">
        <v>1</v>
      </c>
      <c r="Q2" s="200"/>
      <c r="R2" s="200"/>
      <c r="S2" s="200"/>
      <c r="T2" s="200"/>
      <c r="U2" s="200"/>
      <c r="V2" s="205"/>
    </row>
    <row r="3" spans="1:23" ht="21" x14ac:dyDescent="0.35">
      <c r="O3" s="202"/>
      <c r="P3" s="200" t="s">
        <v>3</v>
      </c>
      <c r="Q3" s="200"/>
      <c r="R3" s="200"/>
      <c r="S3" s="200"/>
      <c r="T3" s="200"/>
      <c r="U3" s="200"/>
      <c r="V3" s="203"/>
    </row>
    <row r="4" spans="1:23" ht="21" x14ac:dyDescent="0.35">
      <c r="O4" s="202"/>
      <c r="P4" s="375"/>
      <c r="Q4" s="205"/>
      <c r="R4" s="205"/>
      <c r="S4" s="203"/>
      <c r="T4" s="203"/>
      <c r="U4" s="203"/>
      <c r="V4" s="203"/>
    </row>
    <row r="5" spans="1:23" s="4" customFormat="1" ht="21" x14ac:dyDescent="0.35">
      <c r="A5" s="1"/>
      <c r="B5" s="1"/>
      <c r="C5" s="1"/>
      <c r="D5" s="1"/>
      <c r="E5" s="1"/>
      <c r="F5" s="1"/>
      <c r="G5" s="2"/>
      <c r="H5" s="2"/>
      <c r="I5" s="1"/>
      <c r="J5" s="1"/>
      <c r="K5" s="1"/>
      <c r="L5" s="1"/>
      <c r="M5" s="2"/>
      <c r="N5" s="2"/>
      <c r="O5" s="202"/>
      <c r="P5" s="375"/>
      <c r="Q5" s="205"/>
      <c r="R5" s="205"/>
      <c r="S5" s="205"/>
      <c r="T5" s="205"/>
      <c r="U5" s="205"/>
      <c r="V5" s="205"/>
      <c r="W5" s="3"/>
    </row>
    <row r="6" spans="1:23" s="4" customFormat="1" ht="21" x14ac:dyDescent="0.35">
      <c r="A6" s="1"/>
      <c r="B6" s="1"/>
      <c r="C6" s="1"/>
      <c r="D6" s="1"/>
      <c r="E6" s="1"/>
      <c r="F6" s="1"/>
      <c r="G6" s="2"/>
      <c r="H6" s="2"/>
      <c r="I6" s="1"/>
      <c r="J6" s="1"/>
      <c r="K6" s="1"/>
      <c r="L6" s="1"/>
      <c r="M6" s="2"/>
      <c r="N6" s="2"/>
      <c r="O6" s="202"/>
      <c r="P6" s="375"/>
      <c r="Q6" s="205"/>
      <c r="R6" s="204"/>
      <c r="S6" s="205"/>
      <c r="T6" s="205"/>
      <c r="U6" s="205"/>
      <c r="V6" s="205"/>
      <c r="W6" s="3"/>
    </row>
    <row r="7" spans="1:23" ht="21" x14ac:dyDescent="0.35">
      <c r="O7" s="202"/>
      <c r="P7" s="473" t="s">
        <v>441</v>
      </c>
      <c r="Q7" s="473"/>
      <c r="R7" s="473"/>
      <c r="S7" s="473"/>
      <c r="T7" s="473"/>
      <c r="U7" s="473"/>
      <c r="V7" s="473"/>
    </row>
    <row r="8" spans="1:23" ht="18.75" customHeight="1" x14ac:dyDescent="0.35">
      <c r="O8" s="202"/>
      <c r="P8" s="375"/>
      <c r="Q8" s="205"/>
      <c r="R8" s="205"/>
      <c r="S8" s="201"/>
      <c r="T8" s="203"/>
      <c r="U8" s="205"/>
      <c r="V8" s="205"/>
    </row>
    <row r="9" spans="1:23" ht="18.75" customHeight="1" x14ac:dyDescent="0.35">
      <c r="O9" s="202"/>
      <c r="P9" s="376" t="s">
        <v>369</v>
      </c>
      <c r="Q9" s="376"/>
      <c r="R9" s="376"/>
      <c r="S9" s="376"/>
      <c r="T9" s="376"/>
      <c r="U9" s="376"/>
      <c r="V9" s="205"/>
    </row>
    <row r="10" spans="1:23" ht="18.75" customHeight="1" x14ac:dyDescent="0.35">
      <c r="O10" s="202"/>
      <c r="P10" s="375"/>
      <c r="Q10" s="205"/>
      <c r="R10" s="205"/>
      <c r="S10" s="205"/>
      <c r="T10" s="205"/>
      <c r="U10" s="205"/>
      <c r="V10" s="205"/>
    </row>
    <row r="11" spans="1:23" ht="18.75" customHeight="1" x14ac:dyDescent="0.3">
      <c r="A11" s="441" t="s">
        <v>2</v>
      </c>
      <c r="B11" s="441"/>
      <c r="C11" s="441"/>
      <c r="D11" s="441"/>
      <c r="E11" s="441"/>
      <c r="F11" s="441"/>
      <c r="G11" s="441"/>
      <c r="H11" s="441"/>
      <c r="I11" s="441"/>
      <c r="J11" s="4"/>
      <c r="K11" s="4"/>
      <c r="L11" s="4"/>
      <c r="M11" s="5"/>
      <c r="N11" s="5"/>
      <c r="O11" s="4"/>
      <c r="P11" s="196"/>
      <c r="Q11" s="4"/>
      <c r="W11" s="6"/>
    </row>
    <row r="12" spans="1:23" ht="18.75" x14ac:dyDescent="0.3">
      <c r="A12" s="441" t="s">
        <v>186</v>
      </c>
      <c r="B12" s="441"/>
      <c r="C12" s="441"/>
      <c r="D12" s="441"/>
      <c r="E12" s="441"/>
      <c r="F12" s="441"/>
      <c r="G12" s="441"/>
      <c r="H12" s="441"/>
      <c r="I12" s="441"/>
      <c r="J12" s="4"/>
      <c r="K12" s="4"/>
      <c r="L12" s="4"/>
      <c r="M12" s="5"/>
      <c r="N12" s="5"/>
      <c r="O12" s="4"/>
      <c r="P12" s="196"/>
      <c r="Q12" s="4"/>
      <c r="W12" s="6"/>
    </row>
    <row r="13" spans="1:23" ht="18.75" x14ac:dyDescent="0.3">
      <c r="A13" s="7"/>
      <c r="B13" s="8"/>
      <c r="C13" s="8"/>
      <c r="D13" s="8"/>
      <c r="E13" s="8"/>
      <c r="F13" s="8"/>
      <c r="I13" s="8"/>
    </row>
    <row r="14" spans="1:23" ht="15.75" x14ac:dyDescent="0.25">
      <c r="A14" s="442" t="s">
        <v>4</v>
      </c>
      <c r="B14" s="442"/>
      <c r="C14" s="442"/>
      <c r="D14" s="442"/>
      <c r="E14" s="443" t="s">
        <v>5</v>
      </c>
      <c r="F14" s="443"/>
      <c r="G14" s="443"/>
      <c r="H14" s="443"/>
      <c r="I14" s="443"/>
    </row>
    <row r="15" spans="1:23" ht="15.75" x14ac:dyDescent="0.25">
      <c r="A15" s="442" t="s">
        <v>6</v>
      </c>
      <c r="B15" s="442"/>
      <c r="C15" s="442"/>
      <c r="D15" s="442"/>
      <c r="E15" s="443" t="s">
        <v>7</v>
      </c>
      <c r="F15" s="443"/>
      <c r="G15" s="443"/>
      <c r="H15" s="443"/>
      <c r="I15" s="443"/>
    </row>
    <row r="16" spans="1:23" s="9" customFormat="1" ht="21.75" customHeight="1" x14ac:dyDescent="0.25">
      <c r="A16" s="442" t="s">
        <v>8</v>
      </c>
      <c r="B16" s="442"/>
      <c r="C16" s="442"/>
      <c r="D16" s="442"/>
      <c r="E16" s="443" t="s">
        <v>9</v>
      </c>
      <c r="F16" s="443"/>
      <c r="G16" s="443"/>
      <c r="H16" s="443"/>
      <c r="I16" s="443"/>
      <c r="J16" s="1"/>
      <c r="K16" s="1"/>
      <c r="L16" s="1"/>
      <c r="M16" s="2"/>
      <c r="N16" s="2"/>
      <c r="O16" s="1"/>
      <c r="P16" s="195"/>
      <c r="Q16" s="1"/>
      <c r="W16" s="3"/>
    </row>
    <row r="17" spans="1:23" s="9" customFormat="1" ht="20.25" customHeight="1" x14ac:dyDescent="0.25">
      <c r="A17" s="442" t="s">
        <v>10</v>
      </c>
      <c r="B17" s="442"/>
      <c r="C17" s="442"/>
      <c r="D17" s="442"/>
      <c r="E17" s="444" t="s">
        <v>11</v>
      </c>
      <c r="F17" s="443"/>
      <c r="G17" s="443"/>
      <c r="H17" s="443"/>
      <c r="I17" s="443"/>
      <c r="J17" s="1"/>
      <c r="K17" s="1"/>
      <c r="L17" s="1"/>
      <c r="M17" s="2"/>
      <c r="N17" s="2"/>
      <c r="O17" s="1"/>
      <c r="P17" s="195"/>
      <c r="Q17" s="1"/>
      <c r="W17" s="3"/>
    </row>
    <row r="18" spans="1:23" s="10" customFormat="1" ht="18.75" customHeight="1" x14ac:dyDescent="0.25">
      <c r="A18" s="442" t="s">
        <v>13</v>
      </c>
      <c r="B18" s="442"/>
      <c r="C18" s="442"/>
      <c r="D18" s="442"/>
      <c r="E18" s="443">
        <v>5256054490</v>
      </c>
      <c r="F18" s="443"/>
      <c r="G18" s="443"/>
      <c r="H18" s="443"/>
      <c r="I18" s="443"/>
      <c r="J18" s="1"/>
      <c r="K18" s="1"/>
      <c r="L18" s="1"/>
      <c r="M18" s="2"/>
      <c r="N18" s="2"/>
      <c r="O18" s="1"/>
      <c r="P18" s="195"/>
      <c r="Q18" s="1"/>
      <c r="R18" s="1"/>
      <c r="S18" s="1"/>
      <c r="T18" s="1"/>
      <c r="U18" s="1"/>
      <c r="V18" s="1"/>
      <c r="W18" s="3"/>
    </row>
    <row r="19" spans="1:23" s="10" customFormat="1" ht="18" customHeight="1" x14ac:dyDescent="0.25">
      <c r="A19" s="442" t="s">
        <v>14</v>
      </c>
      <c r="B19" s="442"/>
      <c r="C19" s="442"/>
      <c r="D19" s="442"/>
      <c r="E19" s="443">
        <v>525601001</v>
      </c>
      <c r="F19" s="443"/>
      <c r="G19" s="443"/>
      <c r="H19" s="443"/>
      <c r="I19" s="443"/>
      <c r="J19" s="1"/>
      <c r="K19" s="1"/>
      <c r="L19" s="1"/>
      <c r="M19" s="2"/>
      <c r="N19" s="2"/>
      <c r="O19" s="1"/>
      <c r="P19" s="195"/>
      <c r="Q19" s="1"/>
      <c r="R19" s="1"/>
      <c r="S19" s="1"/>
      <c r="T19" s="1"/>
      <c r="U19" s="1"/>
      <c r="V19" s="1"/>
      <c r="W19" s="3"/>
    </row>
    <row r="20" spans="1:23" s="10" customFormat="1" ht="21.75" customHeight="1" x14ac:dyDescent="0.25">
      <c r="A20" s="445" t="s">
        <v>15</v>
      </c>
      <c r="B20" s="445"/>
      <c r="C20" s="445"/>
      <c r="D20" s="445"/>
      <c r="E20" s="443">
        <v>22401000000</v>
      </c>
      <c r="F20" s="443"/>
      <c r="G20" s="443"/>
      <c r="H20" s="443"/>
      <c r="I20" s="443"/>
      <c r="J20" s="1"/>
      <c r="K20" s="1"/>
      <c r="L20" s="1"/>
      <c r="M20" s="2"/>
      <c r="N20" s="2"/>
      <c r="O20" s="1"/>
      <c r="P20" s="195"/>
      <c r="Q20" s="1"/>
      <c r="R20" s="1"/>
      <c r="S20" s="1"/>
      <c r="T20" s="1"/>
      <c r="U20" s="1"/>
      <c r="V20" s="1"/>
      <c r="W20" s="3"/>
    </row>
    <row r="21" spans="1:23" s="10" customFormat="1" ht="15.75" thickBot="1" x14ac:dyDescent="0.3">
      <c r="A21" s="1"/>
      <c r="B21" s="1"/>
      <c r="C21" s="1"/>
      <c r="D21" s="1"/>
      <c r="E21" s="1"/>
      <c r="F21" s="1"/>
      <c r="G21" s="2"/>
      <c r="H21" s="2"/>
      <c r="I21" s="1"/>
      <c r="J21" s="1"/>
      <c r="K21" s="1"/>
      <c r="L21" s="1"/>
      <c r="M21" s="2"/>
      <c r="N21" s="2"/>
      <c r="O21" s="1"/>
      <c r="P21" s="195"/>
      <c r="Q21" s="1"/>
      <c r="R21" s="1"/>
      <c r="S21" s="1"/>
      <c r="T21" s="1"/>
      <c r="U21" s="1"/>
      <c r="V21" s="1"/>
      <c r="W21" s="3"/>
    </row>
    <row r="22" spans="1:23" s="10" customFormat="1" ht="14.25" customHeight="1" thickBot="1" x14ac:dyDescent="0.3">
      <c r="A22" s="429" t="s">
        <v>16</v>
      </c>
      <c r="B22" s="452" t="s">
        <v>313</v>
      </c>
      <c r="C22" s="429" t="s">
        <v>314</v>
      </c>
      <c r="D22" s="453" t="s">
        <v>17</v>
      </c>
      <c r="E22" s="454"/>
      <c r="F22" s="454"/>
      <c r="G22" s="454"/>
      <c r="H22" s="454"/>
      <c r="I22" s="454"/>
      <c r="J22" s="454"/>
      <c r="K22" s="454"/>
      <c r="L22" s="454"/>
      <c r="M22" s="454"/>
      <c r="N22" s="454"/>
      <c r="O22" s="454"/>
      <c r="P22" s="454"/>
      <c r="Q22" s="454"/>
      <c r="R22" s="454"/>
      <c r="S22" s="454"/>
      <c r="T22" s="455"/>
      <c r="U22" s="432" t="s">
        <v>18</v>
      </c>
      <c r="V22" s="432" t="s">
        <v>19</v>
      </c>
      <c r="W22" s="407" t="s">
        <v>423</v>
      </c>
    </row>
    <row r="23" spans="1:23" s="21" customFormat="1" ht="13.5" customHeight="1" thickBot="1" x14ac:dyDescent="0.3">
      <c r="A23" s="430"/>
      <c r="B23" s="427"/>
      <c r="C23" s="430"/>
      <c r="D23" s="429" t="s">
        <v>21</v>
      </c>
      <c r="E23" s="456" t="s">
        <v>22</v>
      </c>
      <c r="F23" s="457"/>
      <c r="G23" s="458" t="s">
        <v>23</v>
      </c>
      <c r="H23" s="459"/>
      <c r="I23" s="460" t="s">
        <v>24</v>
      </c>
      <c r="J23" s="461"/>
      <c r="K23" s="461"/>
      <c r="L23" s="462"/>
      <c r="M23" s="463" t="s">
        <v>25</v>
      </c>
      <c r="N23" s="464"/>
      <c r="O23" s="460" t="s">
        <v>26</v>
      </c>
      <c r="P23" s="461"/>
      <c r="Q23" s="461"/>
      <c r="R23" s="462"/>
      <c r="S23" s="463" t="s">
        <v>27</v>
      </c>
      <c r="T23" s="465"/>
      <c r="U23" s="433"/>
      <c r="V23" s="433"/>
      <c r="W23" s="408"/>
    </row>
    <row r="24" spans="1:23" s="21" customFormat="1" ht="12.75" customHeight="1" x14ac:dyDescent="0.25">
      <c r="A24" s="430"/>
      <c r="B24" s="427"/>
      <c r="C24" s="430"/>
      <c r="D24" s="430"/>
      <c r="E24" s="417" t="s">
        <v>28</v>
      </c>
      <c r="F24" s="417" t="s">
        <v>401</v>
      </c>
      <c r="G24" s="426" t="s">
        <v>29</v>
      </c>
      <c r="H24" s="429" t="s">
        <v>30</v>
      </c>
      <c r="I24" s="435" t="s">
        <v>31</v>
      </c>
      <c r="J24" s="435" t="s">
        <v>32</v>
      </c>
      <c r="K24" s="432" t="s">
        <v>33</v>
      </c>
      <c r="L24" s="438" t="s">
        <v>34</v>
      </c>
      <c r="M24" s="470" t="s">
        <v>35</v>
      </c>
      <c r="N24" s="414" t="s">
        <v>36</v>
      </c>
      <c r="O24" s="420" t="s">
        <v>37</v>
      </c>
      <c r="P24" s="423" t="s">
        <v>38</v>
      </c>
      <c r="Q24" s="420" t="s">
        <v>39</v>
      </c>
      <c r="R24" s="420" t="s">
        <v>40</v>
      </c>
      <c r="S24" s="466" t="s">
        <v>41</v>
      </c>
      <c r="T24" s="469" t="s">
        <v>42</v>
      </c>
      <c r="U24" s="433"/>
      <c r="V24" s="433"/>
      <c r="W24" s="408"/>
    </row>
    <row r="25" spans="1:23" s="21" customFormat="1" ht="15" customHeight="1" x14ac:dyDescent="0.25">
      <c r="A25" s="430"/>
      <c r="B25" s="427"/>
      <c r="C25" s="430"/>
      <c r="D25" s="430"/>
      <c r="E25" s="418"/>
      <c r="F25" s="418"/>
      <c r="G25" s="427"/>
      <c r="H25" s="430"/>
      <c r="I25" s="436"/>
      <c r="J25" s="436"/>
      <c r="K25" s="433"/>
      <c r="L25" s="439"/>
      <c r="M25" s="471"/>
      <c r="N25" s="415"/>
      <c r="O25" s="421"/>
      <c r="P25" s="424"/>
      <c r="Q25" s="421"/>
      <c r="R25" s="421"/>
      <c r="S25" s="467"/>
      <c r="T25" s="433"/>
      <c r="U25" s="433"/>
      <c r="V25" s="433"/>
      <c r="W25" s="408"/>
    </row>
    <row r="26" spans="1:23" s="21" customFormat="1" ht="72.75" customHeight="1" thickBot="1" x14ac:dyDescent="0.3">
      <c r="A26" s="431"/>
      <c r="B26" s="428"/>
      <c r="C26" s="431"/>
      <c r="D26" s="431"/>
      <c r="E26" s="419"/>
      <c r="F26" s="419"/>
      <c r="G26" s="428"/>
      <c r="H26" s="431"/>
      <c r="I26" s="437"/>
      <c r="J26" s="437"/>
      <c r="K26" s="434"/>
      <c r="L26" s="440"/>
      <c r="M26" s="472"/>
      <c r="N26" s="416"/>
      <c r="O26" s="422"/>
      <c r="P26" s="425"/>
      <c r="Q26" s="422"/>
      <c r="R26" s="422"/>
      <c r="S26" s="468"/>
      <c r="T26" s="434"/>
      <c r="U26" s="434"/>
      <c r="V26" s="434"/>
      <c r="W26" s="409"/>
    </row>
    <row r="27" spans="1:23" s="21" customFormat="1" ht="15" customHeight="1" thickBot="1" x14ac:dyDescent="0.3">
      <c r="A27" s="11">
        <v>1</v>
      </c>
      <c r="B27" s="12">
        <v>2</v>
      </c>
      <c r="C27" s="12">
        <v>3</v>
      </c>
      <c r="D27" s="12">
        <v>4</v>
      </c>
      <c r="E27" s="448">
        <v>5</v>
      </c>
      <c r="F27" s="449"/>
      <c r="G27" s="13">
        <v>6</v>
      </c>
      <c r="H27" s="13">
        <v>7</v>
      </c>
      <c r="I27" s="448">
        <v>8</v>
      </c>
      <c r="J27" s="450"/>
      <c r="K27" s="450"/>
      <c r="L27" s="449"/>
      <c r="M27" s="211">
        <v>9</v>
      </c>
      <c r="N27" s="13">
        <v>10</v>
      </c>
      <c r="O27" s="448">
        <v>11</v>
      </c>
      <c r="P27" s="450"/>
      <c r="Q27" s="450"/>
      <c r="R27" s="449"/>
      <c r="S27" s="12">
        <v>12</v>
      </c>
      <c r="T27" s="12">
        <v>13</v>
      </c>
      <c r="U27" s="12">
        <v>14</v>
      </c>
      <c r="V27" s="212">
        <v>15</v>
      </c>
      <c r="W27" s="210">
        <v>16</v>
      </c>
    </row>
    <row r="28" spans="1:23" s="21" customFormat="1" ht="15" customHeight="1" thickBot="1" x14ac:dyDescent="0.3">
      <c r="A28" s="446" t="s">
        <v>43</v>
      </c>
      <c r="B28" s="447"/>
      <c r="C28" s="447"/>
      <c r="D28" s="447"/>
      <c r="E28" s="230"/>
      <c r="F28" s="230"/>
      <c r="G28" s="231"/>
      <c r="H28" s="231"/>
      <c r="I28" s="230"/>
      <c r="J28" s="230"/>
      <c r="K28" s="230"/>
      <c r="L28" s="230"/>
      <c r="M28" s="231"/>
      <c r="N28" s="231"/>
      <c r="O28" s="252">
        <f>O36+O35+O34+O33+O32+O31+O30+O29</f>
        <v>68.645319999999998</v>
      </c>
      <c r="P28" s="252">
        <v>0</v>
      </c>
      <c r="Q28" s="252">
        <f>SUM(Q29:Q36)</f>
        <v>108.59775999999999</v>
      </c>
      <c r="R28" s="252">
        <f>SUM(R29:R36)</f>
        <v>108.59775999999999</v>
      </c>
      <c r="S28" s="230"/>
      <c r="T28" s="230"/>
      <c r="U28" s="230"/>
      <c r="V28" s="230"/>
      <c r="W28" s="253"/>
    </row>
    <row r="29" spans="1:23" s="21" customFormat="1" ht="15" customHeight="1" thickBot="1" x14ac:dyDescent="0.25">
      <c r="A29" s="254">
        <v>1</v>
      </c>
      <c r="B29" s="30" t="s">
        <v>367</v>
      </c>
      <c r="C29" s="30" t="s">
        <v>315</v>
      </c>
      <c r="D29" s="15" t="s">
        <v>44</v>
      </c>
      <c r="E29" s="16" t="s">
        <v>49</v>
      </c>
      <c r="F29" s="17" t="s">
        <v>365</v>
      </c>
      <c r="G29" s="18">
        <v>796</v>
      </c>
      <c r="H29" s="19" t="s">
        <v>45</v>
      </c>
      <c r="I29" s="20">
        <v>9</v>
      </c>
      <c r="J29" s="306">
        <v>0</v>
      </c>
      <c r="K29" s="303">
        <v>8</v>
      </c>
      <c r="L29" s="303">
        <v>0</v>
      </c>
      <c r="M29" s="388">
        <v>22401000000</v>
      </c>
      <c r="N29" s="384" t="s">
        <v>46</v>
      </c>
      <c r="O29" s="303">
        <v>16.5672</v>
      </c>
      <c r="P29" s="303">
        <v>0</v>
      </c>
      <c r="Q29" s="303">
        <v>14.7264</v>
      </c>
      <c r="R29" s="303">
        <v>14.7264</v>
      </c>
      <c r="S29" s="392" t="s">
        <v>336</v>
      </c>
      <c r="T29" s="392" t="s">
        <v>337</v>
      </c>
      <c r="U29" s="392" t="s">
        <v>183</v>
      </c>
      <c r="V29" s="413" t="s">
        <v>48</v>
      </c>
      <c r="W29" s="378" t="s">
        <v>335</v>
      </c>
    </row>
    <row r="30" spans="1:23" s="21" customFormat="1" ht="30" customHeight="1" thickBot="1" x14ac:dyDescent="0.25">
      <c r="A30" s="39">
        <v>2</v>
      </c>
      <c r="B30" s="30" t="s">
        <v>367</v>
      </c>
      <c r="C30" s="30" t="s">
        <v>315</v>
      </c>
      <c r="D30" s="23" t="s">
        <v>44</v>
      </c>
      <c r="E30" s="24" t="s">
        <v>50</v>
      </c>
      <c r="F30" s="17" t="s">
        <v>365</v>
      </c>
      <c r="G30" s="26">
        <v>796</v>
      </c>
      <c r="H30" s="27" t="s">
        <v>45</v>
      </c>
      <c r="I30" s="28">
        <v>4</v>
      </c>
      <c r="J30" s="306">
        <v>0</v>
      </c>
      <c r="K30" s="303">
        <v>4</v>
      </c>
      <c r="L30" s="303">
        <v>4</v>
      </c>
      <c r="M30" s="388"/>
      <c r="N30" s="384"/>
      <c r="O30" s="308">
        <v>9.3927999999999994</v>
      </c>
      <c r="P30" s="303">
        <v>0</v>
      </c>
      <c r="Q30" s="303">
        <v>9.3927999999999994</v>
      </c>
      <c r="R30" s="303">
        <v>9.3927999999999994</v>
      </c>
      <c r="S30" s="392"/>
      <c r="T30" s="392"/>
      <c r="U30" s="392"/>
      <c r="V30" s="413"/>
      <c r="W30" s="379"/>
    </row>
    <row r="31" spans="1:23" s="29" customFormat="1" ht="13.5" thickBot="1" x14ac:dyDescent="0.25">
      <c r="A31" s="39">
        <v>3</v>
      </c>
      <c r="B31" s="30" t="s">
        <v>367</v>
      </c>
      <c r="C31" s="30" t="s">
        <v>315</v>
      </c>
      <c r="D31" s="23" t="s">
        <v>44</v>
      </c>
      <c r="E31" s="24" t="s">
        <v>51</v>
      </c>
      <c r="F31" s="17" t="s">
        <v>365</v>
      </c>
      <c r="G31" s="26">
        <v>796</v>
      </c>
      <c r="H31" s="27" t="s">
        <v>45</v>
      </c>
      <c r="I31" s="28">
        <v>2</v>
      </c>
      <c r="J31" s="306">
        <v>0</v>
      </c>
      <c r="K31" s="303">
        <v>2</v>
      </c>
      <c r="L31" s="303">
        <v>2</v>
      </c>
      <c r="M31" s="388"/>
      <c r="N31" s="384"/>
      <c r="O31" s="308">
        <v>4.4533199999999997</v>
      </c>
      <c r="P31" s="303">
        <v>0</v>
      </c>
      <c r="Q31" s="303">
        <v>4.4533199999999997</v>
      </c>
      <c r="R31" s="303">
        <v>4.4533199999999997</v>
      </c>
      <c r="S31" s="392"/>
      <c r="T31" s="392"/>
      <c r="U31" s="392"/>
      <c r="V31" s="413"/>
      <c r="W31" s="379"/>
    </row>
    <row r="32" spans="1:23" s="21" customFormat="1" ht="18" customHeight="1" thickBot="1" x14ac:dyDescent="0.25">
      <c r="A32" s="254">
        <v>4</v>
      </c>
      <c r="B32" s="30" t="s">
        <v>367</v>
      </c>
      <c r="C32" s="30" t="s">
        <v>315</v>
      </c>
      <c r="D32" s="23" t="s">
        <v>44</v>
      </c>
      <c r="E32" s="24" t="s">
        <v>52</v>
      </c>
      <c r="F32" s="17" t="s">
        <v>365</v>
      </c>
      <c r="G32" s="26">
        <v>796</v>
      </c>
      <c r="H32" s="27" t="s">
        <v>45</v>
      </c>
      <c r="I32" s="28">
        <v>0</v>
      </c>
      <c r="J32" s="306">
        <v>0</v>
      </c>
      <c r="K32" s="303">
        <v>0</v>
      </c>
      <c r="L32" s="303">
        <v>4</v>
      </c>
      <c r="M32" s="388"/>
      <c r="N32" s="384"/>
      <c r="O32" s="308">
        <v>0</v>
      </c>
      <c r="P32" s="303">
        <v>0</v>
      </c>
      <c r="Q32" s="303">
        <v>0</v>
      </c>
      <c r="R32" s="303">
        <v>0</v>
      </c>
      <c r="S32" s="392"/>
      <c r="T32" s="392"/>
      <c r="U32" s="392"/>
      <c r="V32" s="413"/>
      <c r="W32" s="379"/>
    </row>
    <row r="33" spans="1:23" s="21" customFormat="1" ht="18" customHeight="1" thickBot="1" x14ac:dyDescent="0.25">
      <c r="A33" s="39">
        <v>5</v>
      </c>
      <c r="B33" s="30" t="s">
        <v>367</v>
      </c>
      <c r="C33" s="30" t="s">
        <v>315</v>
      </c>
      <c r="D33" s="23" t="s">
        <v>44</v>
      </c>
      <c r="E33" s="24" t="s">
        <v>53</v>
      </c>
      <c r="F33" s="17" t="s">
        <v>365</v>
      </c>
      <c r="G33" s="26">
        <v>796</v>
      </c>
      <c r="H33" s="27" t="s">
        <v>45</v>
      </c>
      <c r="I33" s="28">
        <v>4</v>
      </c>
      <c r="J33" s="306">
        <v>0</v>
      </c>
      <c r="K33" s="303">
        <v>6</v>
      </c>
      <c r="L33" s="303">
        <v>0</v>
      </c>
      <c r="M33" s="388"/>
      <c r="N33" s="384"/>
      <c r="O33" s="308">
        <v>7.3632</v>
      </c>
      <c r="P33" s="303">
        <v>0</v>
      </c>
      <c r="Q33" s="303">
        <v>11.044799999999999</v>
      </c>
      <c r="R33" s="303">
        <v>11.044799999999999</v>
      </c>
      <c r="S33" s="392"/>
      <c r="T33" s="392"/>
      <c r="U33" s="392"/>
      <c r="V33" s="413"/>
      <c r="W33" s="379"/>
    </row>
    <row r="34" spans="1:23" s="21" customFormat="1" ht="18" customHeight="1" thickBot="1" x14ac:dyDescent="0.25">
      <c r="A34" s="39">
        <v>6</v>
      </c>
      <c r="B34" s="30" t="s">
        <v>367</v>
      </c>
      <c r="C34" s="30" t="s">
        <v>315</v>
      </c>
      <c r="D34" s="23" t="s">
        <v>44</v>
      </c>
      <c r="E34" s="24" t="s">
        <v>54</v>
      </c>
      <c r="F34" s="17" t="s">
        <v>365</v>
      </c>
      <c r="G34" s="26">
        <v>796</v>
      </c>
      <c r="H34" s="27" t="s">
        <v>45</v>
      </c>
      <c r="I34" s="28">
        <v>0</v>
      </c>
      <c r="J34" s="306">
        <v>0</v>
      </c>
      <c r="K34" s="303">
        <v>9</v>
      </c>
      <c r="L34" s="303">
        <v>9</v>
      </c>
      <c r="M34" s="388"/>
      <c r="N34" s="384"/>
      <c r="O34" s="308">
        <v>0</v>
      </c>
      <c r="P34" s="303">
        <v>0</v>
      </c>
      <c r="Q34" s="303">
        <v>21.261239999999997</v>
      </c>
      <c r="R34" s="303">
        <v>21.261239999999997</v>
      </c>
      <c r="S34" s="392"/>
      <c r="T34" s="392"/>
      <c r="U34" s="392"/>
      <c r="V34" s="413"/>
      <c r="W34" s="379"/>
    </row>
    <row r="35" spans="1:23" s="21" customFormat="1" ht="18" customHeight="1" thickBot="1" x14ac:dyDescent="0.25">
      <c r="A35" s="254">
        <v>7</v>
      </c>
      <c r="B35" s="30" t="s">
        <v>367</v>
      </c>
      <c r="C35" s="30" t="s">
        <v>315</v>
      </c>
      <c r="D35" s="23" t="s">
        <v>44</v>
      </c>
      <c r="E35" s="24" t="s">
        <v>55</v>
      </c>
      <c r="F35" s="17" t="s">
        <v>365</v>
      </c>
      <c r="G35" s="26">
        <v>796</v>
      </c>
      <c r="H35" s="27" t="s">
        <v>45</v>
      </c>
      <c r="I35" s="28">
        <v>10</v>
      </c>
      <c r="J35" s="306">
        <v>0</v>
      </c>
      <c r="K35" s="303">
        <v>15</v>
      </c>
      <c r="L35" s="303">
        <v>20</v>
      </c>
      <c r="M35" s="388"/>
      <c r="N35" s="384"/>
      <c r="O35" s="308">
        <v>29.924799999999998</v>
      </c>
      <c r="P35" s="303">
        <v>0</v>
      </c>
      <c r="Q35" s="303">
        <v>44.8872</v>
      </c>
      <c r="R35" s="303">
        <v>44.8872</v>
      </c>
      <c r="S35" s="392"/>
      <c r="T35" s="392"/>
      <c r="U35" s="392"/>
      <c r="V35" s="413"/>
      <c r="W35" s="379"/>
    </row>
    <row r="36" spans="1:23" s="21" customFormat="1" ht="18" customHeight="1" thickBot="1" x14ac:dyDescent="0.25">
      <c r="A36" s="39">
        <v>8</v>
      </c>
      <c r="B36" s="40" t="s">
        <v>367</v>
      </c>
      <c r="C36" s="30" t="s">
        <v>315</v>
      </c>
      <c r="D36" s="23" t="s">
        <v>56</v>
      </c>
      <c r="E36" s="217" t="s">
        <v>57</v>
      </c>
      <c r="F36" s="25" t="s">
        <v>366</v>
      </c>
      <c r="G36" s="26">
        <v>796</v>
      </c>
      <c r="H36" s="27" t="s">
        <v>45</v>
      </c>
      <c r="I36" s="28">
        <v>8</v>
      </c>
      <c r="J36" s="306">
        <v>0</v>
      </c>
      <c r="K36" s="303">
        <v>24</v>
      </c>
      <c r="L36" s="303">
        <v>24</v>
      </c>
      <c r="M36" s="388"/>
      <c r="N36" s="384"/>
      <c r="O36" s="308">
        <v>0.94399999999999995</v>
      </c>
      <c r="P36" s="303">
        <v>0</v>
      </c>
      <c r="Q36" s="303">
        <v>2.8320000000000003</v>
      </c>
      <c r="R36" s="303">
        <v>2.8320000000000003</v>
      </c>
      <c r="S36" s="392"/>
      <c r="T36" s="392"/>
      <c r="U36" s="392"/>
      <c r="V36" s="413"/>
      <c r="W36" s="379"/>
    </row>
    <row r="37" spans="1:23" s="21" customFormat="1" ht="18" customHeight="1" thickBot="1" x14ac:dyDescent="0.3">
      <c r="A37" s="232" t="s">
        <v>58</v>
      </c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  <c r="M37" s="233"/>
      <c r="N37" s="234"/>
      <c r="O37" s="235">
        <f>SUM(O38:O46)</f>
        <v>578.67200000000003</v>
      </c>
      <c r="P37" s="235">
        <v>0</v>
      </c>
      <c r="Q37" s="235">
        <f>SUM(Q38:Q46)</f>
        <v>467.63400000000001</v>
      </c>
      <c r="R37" s="235">
        <f>SUM(R38:R46)</f>
        <v>425.154</v>
      </c>
      <c r="S37" s="232"/>
      <c r="T37" s="233"/>
      <c r="U37" s="233"/>
      <c r="V37" s="233"/>
      <c r="W37" s="255"/>
    </row>
    <row r="38" spans="1:23" s="21" customFormat="1" ht="18" customHeight="1" x14ac:dyDescent="0.2">
      <c r="A38" s="254">
        <v>9</v>
      </c>
      <c r="B38" s="49" t="s">
        <v>364</v>
      </c>
      <c r="C38" s="326">
        <v>42090</v>
      </c>
      <c r="D38" s="31" t="s">
        <v>59</v>
      </c>
      <c r="E38" s="32" t="s">
        <v>60</v>
      </c>
      <c r="F38" s="32" t="s">
        <v>61</v>
      </c>
      <c r="G38" s="35" t="s">
        <v>62</v>
      </c>
      <c r="H38" s="33" t="s">
        <v>63</v>
      </c>
      <c r="I38" s="34">
        <v>300</v>
      </c>
      <c r="J38" s="34">
        <v>0</v>
      </c>
      <c r="K38" s="34">
        <v>300</v>
      </c>
      <c r="L38" s="34">
        <v>240</v>
      </c>
      <c r="M38" s="400">
        <v>22401000000</v>
      </c>
      <c r="N38" s="403" t="s">
        <v>46</v>
      </c>
      <c r="O38" s="302">
        <v>283.2</v>
      </c>
      <c r="P38" s="302">
        <v>0</v>
      </c>
      <c r="Q38" s="302">
        <v>283.2</v>
      </c>
      <c r="R38" s="302">
        <v>283.2</v>
      </c>
      <c r="S38" s="412" t="s">
        <v>336</v>
      </c>
      <c r="T38" s="392" t="s">
        <v>337</v>
      </c>
      <c r="U38" s="392" t="s">
        <v>184</v>
      </c>
      <c r="V38" s="413" t="s">
        <v>48</v>
      </c>
      <c r="W38" s="378" t="s">
        <v>335</v>
      </c>
    </row>
    <row r="39" spans="1:23" s="21" customFormat="1" ht="18" customHeight="1" x14ac:dyDescent="0.2">
      <c r="A39" s="254">
        <v>10</v>
      </c>
      <c r="B39" s="49" t="s">
        <v>364</v>
      </c>
      <c r="C39" s="327">
        <v>42090</v>
      </c>
      <c r="D39" s="218" t="s">
        <v>59</v>
      </c>
      <c r="E39" s="17" t="s">
        <v>64</v>
      </c>
      <c r="F39" s="17" t="s">
        <v>61</v>
      </c>
      <c r="G39" s="35" t="s">
        <v>62</v>
      </c>
      <c r="H39" s="35" t="s">
        <v>63</v>
      </c>
      <c r="I39" s="37">
        <v>100</v>
      </c>
      <c r="J39" s="37">
        <v>0</v>
      </c>
      <c r="K39" s="37">
        <v>100</v>
      </c>
      <c r="L39" s="37">
        <v>120.30000000000001</v>
      </c>
      <c r="M39" s="410"/>
      <c r="N39" s="411"/>
      <c r="O39" s="303">
        <v>141.95400000000001</v>
      </c>
      <c r="P39" s="303">
        <v>0</v>
      </c>
      <c r="Q39" s="303">
        <v>141.95400000000001</v>
      </c>
      <c r="R39" s="303">
        <v>141.95400000000001</v>
      </c>
      <c r="S39" s="412"/>
      <c r="T39" s="392"/>
      <c r="U39" s="392"/>
      <c r="V39" s="413"/>
      <c r="W39" s="379"/>
    </row>
    <row r="40" spans="1:23" s="21" customFormat="1" ht="18" customHeight="1" x14ac:dyDescent="0.2">
      <c r="A40" s="254">
        <v>11</v>
      </c>
      <c r="B40" s="49" t="s">
        <v>364</v>
      </c>
      <c r="C40" s="327">
        <v>42090</v>
      </c>
      <c r="D40" s="218" t="s">
        <v>59</v>
      </c>
      <c r="E40" s="17" t="s">
        <v>65</v>
      </c>
      <c r="F40" s="17" t="s">
        <v>66</v>
      </c>
      <c r="G40" s="35" t="s">
        <v>62</v>
      </c>
      <c r="H40" s="35" t="s">
        <v>63</v>
      </c>
      <c r="I40" s="37">
        <v>100</v>
      </c>
      <c r="J40" s="37">
        <v>0</v>
      </c>
      <c r="K40" s="37">
        <v>100</v>
      </c>
      <c r="L40" s="37">
        <v>36</v>
      </c>
      <c r="M40" s="410"/>
      <c r="N40" s="411"/>
      <c r="O40" s="303">
        <v>42.48</v>
      </c>
      <c r="P40" s="303">
        <v>0</v>
      </c>
      <c r="Q40" s="303">
        <v>42.48</v>
      </c>
      <c r="R40" s="303">
        <v>0</v>
      </c>
      <c r="S40" s="412"/>
      <c r="T40" s="392"/>
      <c r="U40" s="392"/>
      <c r="V40" s="413"/>
      <c r="W40" s="379"/>
    </row>
    <row r="41" spans="1:23" s="21" customFormat="1" ht="12.75" x14ac:dyDescent="0.2">
      <c r="A41" s="254">
        <v>12</v>
      </c>
      <c r="B41" s="49" t="s">
        <v>364</v>
      </c>
      <c r="C41" s="327">
        <v>42090</v>
      </c>
      <c r="D41" s="218" t="s">
        <v>67</v>
      </c>
      <c r="E41" s="17" t="s">
        <v>187</v>
      </c>
      <c r="F41" s="17" t="s">
        <v>188</v>
      </c>
      <c r="G41" s="35" t="s">
        <v>62</v>
      </c>
      <c r="H41" s="35" t="s">
        <v>63</v>
      </c>
      <c r="I41" s="37">
        <v>100</v>
      </c>
      <c r="J41" s="37">
        <v>0</v>
      </c>
      <c r="K41" s="37">
        <v>0</v>
      </c>
      <c r="L41" s="37">
        <v>0</v>
      </c>
      <c r="M41" s="410"/>
      <c r="N41" s="411"/>
      <c r="O41" s="303">
        <v>5.427999999999999</v>
      </c>
      <c r="P41" s="303">
        <v>0</v>
      </c>
      <c r="Q41" s="303">
        <v>0</v>
      </c>
      <c r="R41" s="303">
        <v>0</v>
      </c>
      <c r="S41" s="412"/>
      <c r="T41" s="392"/>
      <c r="U41" s="392"/>
      <c r="V41" s="413"/>
      <c r="W41" s="379"/>
    </row>
    <row r="42" spans="1:23" s="21" customFormat="1" ht="12.75" x14ac:dyDescent="0.2">
      <c r="A42" s="254">
        <v>13</v>
      </c>
      <c r="B42" s="49" t="s">
        <v>364</v>
      </c>
      <c r="C42" s="327">
        <v>42090</v>
      </c>
      <c r="D42" s="218" t="s">
        <v>67</v>
      </c>
      <c r="E42" s="17" t="s">
        <v>189</v>
      </c>
      <c r="F42" s="17" t="s">
        <v>188</v>
      </c>
      <c r="G42" s="35" t="s">
        <v>62</v>
      </c>
      <c r="H42" s="35" t="s">
        <v>63</v>
      </c>
      <c r="I42" s="37">
        <v>100</v>
      </c>
      <c r="J42" s="37">
        <v>0</v>
      </c>
      <c r="K42" s="37">
        <v>0</v>
      </c>
      <c r="L42" s="37">
        <v>0</v>
      </c>
      <c r="M42" s="410"/>
      <c r="N42" s="411"/>
      <c r="O42" s="303">
        <v>4.13</v>
      </c>
      <c r="P42" s="303">
        <v>0</v>
      </c>
      <c r="Q42" s="303">
        <v>0</v>
      </c>
      <c r="R42" s="303">
        <v>0</v>
      </c>
      <c r="S42" s="412"/>
      <c r="T42" s="392"/>
      <c r="U42" s="392"/>
      <c r="V42" s="413"/>
      <c r="W42" s="379"/>
    </row>
    <row r="43" spans="1:23" s="21" customFormat="1" ht="12.75" x14ac:dyDescent="0.2">
      <c r="A43" s="254">
        <v>14</v>
      </c>
      <c r="B43" s="49" t="s">
        <v>364</v>
      </c>
      <c r="C43" s="327">
        <v>42090</v>
      </c>
      <c r="D43" s="218" t="s">
        <v>67</v>
      </c>
      <c r="E43" s="17" t="s">
        <v>190</v>
      </c>
      <c r="F43" s="17" t="s">
        <v>69</v>
      </c>
      <c r="G43" s="35" t="s">
        <v>62</v>
      </c>
      <c r="H43" s="35" t="s">
        <v>63</v>
      </c>
      <c r="I43" s="37">
        <v>300</v>
      </c>
      <c r="J43" s="37">
        <v>0</v>
      </c>
      <c r="K43" s="37">
        <v>0</v>
      </c>
      <c r="L43" s="37">
        <v>0</v>
      </c>
      <c r="M43" s="410"/>
      <c r="N43" s="411"/>
      <c r="O43" s="303">
        <v>21.24</v>
      </c>
      <c r="P43" s="303">
        <v>0</v>
      </c>
      <c r="Q43" s="303">
        <v>0</v>
      </c>
      <c r="R43" s="303">
        <v>0</v>
      </c>
      <c r="S43" s="412"/>
      <c r="T43" s="392"/>
      <c r="U43" s="392"/>
      <c r="V43" s="413"/>
      <c r="W43" s="379"/>
    </row>
    <row r="44" spans="1:23" s="21" customFormat="1" ht="12.75" x14ac:dyDescent="0.2">
      <c r="A44" s="254">
        <v>15</v>
      </c>
      <c r="B44" s="49" t="s">
        <v>364</v>
      </c>
      <c r="C44" s="327">
        <v>42090</v>
      </c>
      <c r="D44" s="23" t="s">
        <v>67</v>
      </c>
      <c r="E44" s="25" t="s">
        <v>191</v>
      </c>
      <c r="F44" s="25" t="s">
        <v>69</v>
      </c>
      <c r="G44" s="35" t="s">
        <v>62</v>
      </c>
      <c r="H44" s="35" t="s">
        <v>63</v>
      </c>
      <c r="I44" s="36">
        <v>200</v>
      </c>
      <c r="J44" s="36">
        <v>0</v>
      </c>
      <c r="K44" s="36">
        <v>0</v>
      </c>
      <c r="L44" s="37">
        <v>0</v>
      </c>
      <c r="M44" s="410"/>
      <c r="N44" s="411"/>
      <c r="O44" s="303">
        <v>5.8999999999999995</v>
      </c>
      <c r="P44" s="303">
        <v>0</v>
      </c>
      <c r="Q44" s="303">
        <v>0</v>
      </c>
      <c r="R44" s="303">
        <v>0</v>
      </c>
      <c r="S44" s="412"/>
      <c r="T44" s="392"/>
      <c r="U44" s="392"/>
      <c r="V44" s="413"/>
      <c r="W44" s="379"/>
    </row>
    <row r="45" spans="1:23" s="21" customFormat="1" ht="12.75" x14ac:dyDescent="0.2">
      <c r="A45" s="254">
        <v>16</v>
      </c>
      <c r="B45" s="49" t="s">
        <v>364</v>
      </c>
      <c r="C45" s="327">
        <v>42090</v>
      </c>
      <c r="D45" s="23" t="s">
        <v>67</v>
      </c>
      <c r="E45" s="25" t="s">
        <v>68</v>
      </c>
      <c r="F45" s="25" t="s">
        <v>69</v>
      </c>
      <c r="G45" s="35" t="s">
        <v>62</v>
      </c>
      <c r="H45" s="35" t="s">
        <v>63</v>
      </c>
      <c r="I45" s="36">
        <v>200</v>
      </c>
      <c r="J45" s="36">
        <v>0</v>
      </c>
      <c r="K45" s="36">
        <v>0</v>
      </c>
      <c r="L45" s="37">
        <v>0</v>
      </c>
      <c r="M45" s="410"/>
      <c r="N45" s="411"/>
      <c r="O45" s="303">
        <v>29.735999999999997</v>
      </c>
      <c r="P45" s="303">
        <v>0</v>
      </c>
      <c r="Q45" s="303">
        <v>0</v>
      </c>
      <c r="R45" s="303">
        <v>0</v>
      </c>
      <c r="S45" s="412"/>
      <c r="T45" s="392"/>
      <c r="U45" s="392"/>
      <c r="V45" s="413"/>
      <c r="W45" s="379"/>
    </row>
    <row r="46" spans="1:23" s="21" customFormat="1" ht="13.5" thickBot="1" x14ac:dyDescent="0.25">
      <c r="A46" s="254">
        <v>17</v>
      </c>
      <c r="B46" s="49" t="s">
        <v>364</v>
      </c>
      <c r="C46" s="328">
        <v>42090</v>
      </c>
      <c r="D46" s="23" t="s">
        <v>67</v>
      </c>
      <c r="E46" s="25" t="s">
        <v>192</v>
      </c>
      <c r="F46" s="25" t="s">
        <v>69</v>
      </c>
      <c r="G46" s="35" t="s">
        <v>62</v>
      </c>
      <c r="H46" s="35" t="s">
        <v>63</v>
      </c>
      <c r="I46" s="36">
        <v>200</v>
      </c>
      <c r="J46" s="36">
        <v>0</v>
      </c>
      <c r="K46" s="36">
        <v>0</v>
      </c>
      <c r="L46" s="37">
        <v>0</v>
      </c>
      <c r="M46" s="410"/>
      <c r="N46" s="411"/>
      <c r="O46" s="303">
        <v>44.603999999999992</v>
      </c>
      <c r="P46" s="303">
        <v>0</v>
      </c>
      <c r="Q46" s="303">
        <v>0</v>
      </c>
      <c r="R46" s="303">
        <v>0</v>
      </c>
      <c r="S46" s="412"/>
      <c r="T46" s="392"/>
      <c r="U46" s="392"/>
      <c r="V46" s="413"/>
      <c r="W46" s="379"/>
    </row>
    <row r="47" spans="1:23" s="21" customFormat="1" ht="14.25" thickBot="1" x14ac:dyDescent="0.3">
      <c r="A47" s="232" t="s">
        <v>71</v>
      </c>
      <c r="B47" s="233"/>
      <c r="C47" s="233"/>
      <c r="D47" s="233"/>
      <c r="E47" s="233"/>
      <c r="F47" s="233"/>
      <c r="G47" s="233"/>
      <c r="H47" s="233"/>
      <c r="I47" s="233"/>
      <c r="J47" s="233"/>
      <c r="K47" s="233"/>
      <c r="L47" s="233"/>
      <c r="M47" s="233"/>
      <c r="N47" s="234"/>
      <c r="O47" s="236">
        <f>SUM(O48:O66)</f>
        <v>0</v>
      </c>
      <c r="P47" s="236">
        <v>136.39599999999999</v>
      </c>
      <c r="Q47" s="236">
        <f>SUM(Q48:Q66)</f>
        <v>0</v>
      </c>
      <c r="R47" s="237">
        <f>SUM(R48:R66)</f>
        <v>0</v>
      </c>
      <c r="S47" s="232"/>
      <c r="T47" s="233"/>
      <c r="U47" s="233"/>
      <c r="V47" s="233"/>
      <c r="W47" s="245"/>
    </row>
    <row r="48" spans="1:23" s="21" customFormat="1" ht="12.75" x14ac:dyDescent="0.2">
      <c r="A48" s="254">
        <v>18</v>
      </c>
      <c r="B48" s="30" t="s">
        <v>321</v>
      </c>
      <c r="C48" s="30" t="s">
        <v>316</v>
      </c>
      <c r="D48" s="15" t="s">
        <v>198</v>
      </c>
      <c r="E48" s="17" t="s">
        <v>199</v>
      </c>
      <c r="F48" s="42" t="s">
        <v>72</v>
      </c>
      <c r="G48" s="42">
        <v>796</v>
      </c>
      <c r="H48" s="43" t="s">
        <v>45</v>
      </c>
      <c r="I48" s="303">
        <v>0</v>
      </c>
      <c r="J48" s="303">
        <v>0</v>
      </c>
      <c r="K48" s="303">
        <v>0</v>
      </c>
      <c r="L48" s="303">
        <v>0</v>
      </c>
      <c r="M48" s="451">
        <v>22401000000</v>
      </c>
      <c r="N48" s="383" t="s">
        <v>46</v>
      </c>
      <c r="O48" s="303">
        <v>0</v>
      </c>
      <c r="P48" s="53">
        <v>0</v>
      </c>
      <c r="Q48" s="303">
        <v>0</v>
      </c>
      <c r="R48" s="303">
        <v>0</v>
      </c>
      <c r="S48" s="381">
        <v>42461</v>
      </c>
      <c r="T48" s="381">
        <v>42491</v>
      </c>
      <c r="U48" s="391" t="s">
        <v>183</v>
      </c>
      <c r="V48" s="383" t="s">
        <v>48</v>
      </c>
      <c r="W48" s="378" t="s">
        <v>363</v>
      </c>
    </row>
    <row r="49" spans="1:23" s="21" customFormat="1" ht="12.75" x14ac:dyDescent="0.2">
      <c r="A49" s="39">
        <v>19</v>
      </c>
      <c r="B49" s="22" t="s">
        <v>321</v>
      </c>
      <c r="C49" s="22" t="s">
        <v>316</v>
      </c>
      <c r="D49" s="23" t="s">
        <v>200</v>
      </c>
      <c r="E49" s="25" t="s">
        <v>201</v>
      </c>
      <c r="F49" s="35" t="s">
        <v>72</v>
      </c>
      <c r="G49" s="35">
        <v>796</v>
      </c>
      <c r="H49" s="44" t="s">
        <v>45</v>
      </c>
      <c r="I49" s="303">
        <v>0</v>
      </c>
      <c r="J49" s="308">
        <v>10</v>
      </c>
      <c r="K49" s="303">
        <v>0</v>
      </c>
      <c r="L49" s="303">
        <v>0</v>
      </c>
      <c r="M49" s="388"/>
      <c r="N49" s="384"/>
      <c r="O49" s="303">
        <v>0</v>
      </c>
      <c r="P49" s="59">
        <v>27.917999999999999</v>
      </c>
      <c r="Q49" s="303">
        <v>0</v>
      </c>
      <c r="R49" s="303">
        <v>0</v>
      </c>
      <c r="S49" s="382"/>
      <c r="T49" s="382"/>
      <c r="U49" s="392"/>
      <c r="V49" s="384"/>
      <c r="W49" s="379"/>
    </row>
    <row r="50" spans="1:23" s="21" customFormat="1" ht="12.75" x14ac:dyDescent="0.2">
      <c r="A50" s="39">
        <f t="shared" ref="A50" si="0">A49+1</f>
        <v>20</v>
      </c>
      <c r="B50" s="22" t="s">
        <v>321</v>
      </c>
      <c r="C50" s="22" t="s">
        <v>316</v>
      </c>
      <c r="D50" s="23" t="s">
        <v>198</v>
      </c>
      <c r="E50" s="25" t="s">
        <v>202</v>
      </c>
      <c r="F50" s="35" t="s">
        <v>72</v>
      </c>
      <c r="G50" s="35">
        <v>796</v>
      </c>
      <c r="H50" s="44" t="s">
        <v>45</v>
      </c>
      <c r="I50" s="303">
        <v>0</v>
      </c>
      <c r="J50" s="308">
        <v>10</v>
      </c>
      <c r="K50" s="303">
        <v>0</v>
      </c>
      <c r="L50" s="303">
        <v>0</v>
      </c>
      <c r="M50" s="388"/>
      <c r="N50" s="384"/>
      <c r="O50" s="303">
        <v>0</v>
      </c>
      <c r="P50" s="59">
        <v>56.404000000000003</v>
      </c>
      <c r="Q50" s="303">
        <v>0</v>
      </c>
      <c r="R50" s="303">
        <v>0</v>
      </c>
      <c r="S50" s="382"/>
      <c r="T50" s="382"/>
      <c r="U50" s="392"/>
      <c r="V50" s="384"/>
      <c r="W50" s="379"/>
    </row>
    <row r="51" spans="1:23" s="21" customFormat="1" ht="12.75" x14ac:dyDescent="0.2">
      <c r="A51" s="254">
        <v>21</v>
      </c>
      <c r="B51" s="22" t="s">
        <v>321</v>
      </c>
      <c r="C51" s="22" t="s">
        <v>316</v>
      </c>
      <c r="D51" s="23" t="s">
        <v>198</v>
      </c>
      <c r="E51" s="25" t="s">
        <v>203</v>
      </c>
      <c r="F51" s="35" t="s">
        <v>72</v>
      </c>
      <c r="G51" s="35">
        <v>796</v>
      </c>
      <c r="H51" s="44" t="s">
        <v>45</v>
      </c>
      <c r="I51" s="303">
        <v>0</v>
      </c>
      <c r="J51" s="308">
        <v>20</v>
      </c>
      <c r="K51" s="303">
        <v>0</v>
      </c>
      <c r="L51" s="303">
        <v>0</v>
      </c>
      <c r="M51" s="388"/>
      <c r="N51" s="384"/>
      <c r="O51" s="303">
        <v>0</v>
      </c>
      <c r="P51" s="59">
        <v>27.917999999999999</v>
      </c>
      <c r="Q51" s="303">
        <v>0</v>
      </c>
      <c r="R51" s="303">
        <v>0</v>
      </c>
      <c r="S51" s="382"/>
      <c r="T51" s="382"/>
      <c r="U51" s="392"/>
      <c r="V51" s="384"/>
      <c r="W51" s="379"/>
    </row>
    <row r="52" spans="1:23" s="21" customFormat="1" ht="12.75" x14ac:dyDescent="0.2">
      <c r="A52" s="39">
        <v>22</v>
      </c>
      <c r="B52" s="22" t="s">
        <v>321</v>
      </c>
      <c r="C52" s="22" t="s">
        <v>316</v>
      </c>
      <c r="D52" s="23" t="s">
        <v>198</v>
      </c>
      <c r="E52" s="25" t="s">
        <v>204</v>
      </c>
      <c r="F52" s="35" t="s">
        <v>72</v>
      </c>
      <c r="G52" s="35">
        <v>796</v>
      </c>
      <c r="H52" s="44" t="s">
        <v>45</v>
      </c>
      <c r="I52" s="303">
        <v>0</v>
      </c>
      <c r="J52" s="308">
        <v>0</v>
      </c>
      <c r="K52" s="303">
        <v>0</v>
      </c>
      <c r="L52" s="303">
        <v>0</v>
      </c>
      <c r="M52" s="388"/>
      <c r="N52" s="384"/>
      <c r="O52" s="303">
        <v>0</v>
      </c>
      <c r="P52" s="59">
        <v>0</v>
      </c>
      <c r="Q52" s="303">
        <v>0</v>
      </c>
      <c r="R52" s="303">
        <v>0</v>
      </c>
      <c r="S52" s="382"/>
      <c r="T52" s="382"/>
      <c r="U52" s="392"/>
      <c r="V52" s="384"/>
      <c r="W52" s="379"/>
    </row>
    <row r="53" spans="1:23" s="21" customFormat="1" ht="12.75" x14ac:dyDescent="0.2">
      <c r="A53" s="254">
        <v>23</v>
      </c>
      <c r="B53" s="22" t="s">
        <v>321</v>
      </c>
      <c r="C53" s="22" t="s">
        <v>316</v>
      </c>
      <c r="D53" s="23" t="s">
        <v>205</v>
      </c>
      <c r="E53" s="25" t="s">
        <v>206</v>
      </c>
      <c r="F53" s="35" t="s">
        <v>72</v>
      </c>
      <c r="G53" s="35">
        <v>796</v>
      </c>
      <c r="H53" s="44" t="s">
        <v>45</v>
      </c>
      <c r="I53" s="303">
        <v>0</v>
      </c>
      <c r="J53" s="308">
        <v>10</v>
      </c>
      <c r="K53" s="303">
        <v>0</v>
      </c>
      <c r="L53" s="303">
        <v>0</v>
      </c>
      <c r="M53" s="388"/>
      <c r="N53" s="384"/>
      <c r="O53" s="303">
        <v>0</v>
      </c>
      <c r="P53" s="59">
        <v>3.87</v>
      </c>
      <c r="Q53" s="303">
        <v>0</v>
      </c>
      <c r="R53" s="303">
        <v>0</v>
      </c>
      <c r="S53" s="382"/>
      <c r="T53" s="382"/>
      <c r="U53" s="392"/>
      <c r="V53" s="384"/>
      <c r="W53" s="379"/>
    </row>
    <row r="54" spans="1:23" s="21" customFormat="1" ht="12.75" x14ac:dyDescent="0.2">
      <c r="A54" s="39">
        <v>24</v>
      </c>
      <c r="B54" s="22" t="s">
        <v>321</v>
      </c>
      <c r="C54" s="22" t="s">
        <v>316</v>
      </c>
      <c r="D54" s="23" t="s">
        <v>205</v>
      </c>
      <c r="E54" s="25" t="s">
        <v>207</v>
      </c>
      <c r="F54" s="35" t="s">
        <v>72</v>
      </c>
      <c r="G54" s="35">
        <v>796</v>
      </c>
      <c r="H54" s="44" t="s">
        <v>45</v>
      </c>
      <c r="I54" s="303">
        <v>0</v>
      </c>
      <c r="J54" s="308">
        <v>10</v>
      </c>
      <c r="K54" s="303">
        <v>0</v>
      </c>
      <c r="L54" s="303">
        <v>0</v>
      </c>
      <c r="M54" s="388"/>
      <c r="N54" s="384"/>
      <c r="O54" s="303">
        <v>0</v>
      </c>
      <c r="P54" s="59">
        <v>2.0169999999999999</v>
      </c>
      <c r="Q54" s="303">
        <v>0</v>
      </c>
      <c r="R54" s="303">
        <v>0</v>
      </c>
      <c r="S54" s="382"/>
      <c r="T54" s="382"/>
      <c r="U54" s="392"/>
      <c r="V54" s="384"/>
      <c r="W54" s="379"/>
    </row>
    <row r="55" spans="1:23" s="21" customFormat="1" ht="12.75" x14ac:dyDescent="0.2">
      <c r="A55" s="254">
        <v>25</v>
      </c>
      <c r="B55" s="22" t="s">
        <v>321</v>
      </c>
      <c r="C55" s="22" t="s">
        <v>316</v>
      </c>
      <c r="D55" s="23" t="s">
        <v>205</v>
      </c>
      <c r="E55" s="25" t="s">
        <v>208</v>
      </c>
      <c r="F55" s="35" t="s">
        <v>72</v>
      </c>
      <c r="G55" s="35">
        <v>796</v>
      </c>
      <c r="H55" s="44" t="s">
        <v>45</v>
      </c>
      <c r="I55" s="303">
        <v>0</v>
      </c>
      <c r="J55" s="308">
        <v>20</v>
      </c>
      <c r="K55" s="303">
        <v>0</v>
      </c>
      <c r="L55" s="303">
        <v>0</v>
      </c>
      <c r="M55" s="388"/>
      <c r="N55" s="384"/>
      <c r="O55" s="303">
        <v>0</v>
      </c>
      <c r="P55" s="59">
        <v>2.69</v>
      </c>
      <c r="Q55" s="303">
        <v>0</v>
      </c>
      <c r="R55" s="303">
        <v>0</v>
      </c>
      <c r="S55" s="382"/>
      <c r="T55" s="382"/>
      <c r="U55" s="392"/>
      <c r="V55" s="384"/>
      <c r="W55" s="379"/>
    </row>
    <row r="56" spans="1:23" s="21" customFormat="1" ht="12.75" x14ac:dyDescent="0.25">
      <c r="A56" s="39">
        <v>26</v>
      </c>
      <c r="B56" s="22" t="s">
        <v>321</v>
      </c>
      <c r="C56" s="22" t="s">
        <v>316</v>
      </c>
      <c r="D56" s="45" t="s">
        <v>402</v>
      </c>
      <c r="E56" s="35" t="s">
        <v>403</v>
      </c>
      <c r="F56" s="35" t="s">
        <v>362</v>
      </c>
      <c r="G56" s="35">
        <v>796</v>
      </c>
      <c r="H56" s="44" t="s">
        <v>45</v>
      </c>
      <c r="I56" s="303">
        <v>0</v>
      </c>
      <c r="J56" s="308">
        <v>0</v>
      </c>
      <c r="K56" s="303">
        <v>0</v>
      </c>
      <c r="L56" s="303">
        <v>0</v>
      </c>
      <c r="M56" s="388"/>
      <c r="N56" s="384"/>
      <c r="O56" s="303">
        <v>0</v>
      </c>
      <c r="P56" s="308">
        <v>0</v>
      </c>
      <c r="Q56" s="303">
        <v>0</v>
      </c>
      <c r="R56" s="303">
        <v>0</v>
      </c>
      <c r="S56" s="382"/>
      <c r="T56" s="382"/>
      <c r="U56" s="392"/>
      <c r="V56" s="384"/>
      <c r="W56" s="379"/>
    </row>
    <row r="57" spans="1:23" s="21" customFormat="1" ht="12.75" x14ac:dyDescent="0.25">
      <c r="A57" s="254">
        <v>27</v>
      </c>
      <c r="B57" s="22" t="s">
        <v>321</v>
      </c>
      <c r="C57" s="22" t="s">
        <v>316</v>
      </c>
      <c r="D57" s="45" t="s">
        <v>402</v>
      </c>
      <c r="E57" s="35" t="s">
        <v>404</v>
      </c>
      <c r="F57" s="35" t="s">
        <v>362</v>
      </c>
      <c r="G57" s="35">
        <v>796</v>
      </c>
      <c r="H57" s="44" t="s">
        <v>45</v>
      </c>
      <c r="I57" s="303">
        <v>0</v>
      </c>
      <c r="J57" s="308">
        <v>10</v>
      </c>
      <c r="K57" s="303">
        <v>0</v>
      </c>
      <c r="L57" s="303">
        <v>0</v>
      </c>
      <c r="M57" s="388"/>
      <c r="N57" s="384"/>
      <c r="O57" s="303">
        <v>0</v>
      </c>
      <c r="P57" s="308">
        <v>4.72</v>
      </c>
      <c r="Q57" s="303">
        <v>0</v>
      </c>
      <c r="R57" s="303">
        <v>0</v>
      </c>
      <c r="S57" s="382"/>
      <c r="T57" s="382"/>
      <c r="U57" s="392"/>
      <c r="V57" s="384"/>
      <c r="W57" s="379"/>
    </row>
    <row r="58" spans="1:23" s="21" customFormat="1" ht="12.75" x14ac:dyDescent="0.25">
      <c r="A58" s="39">
        <v>28</v>
      </c>
      <c r="B58" s="22" t="s">
        <v>321</v>
      </c>
      <c r="C58" s="22" t="s">
        <v>316</v>
      </c>
      <c r="D58" s="45" t="s">
        <v>405</v>
      </c>
      <c r="E58" s="35" t="s">
        <v>406</v>
      </c>
      <c r="F58" s="35" t="s">
        <v>362</v>
      </c>
      <c r="G58" s="35">
        <v>796</v>
      </c>
      <c r="H58" s="44" t="s">
        <v>45</v>
      </c>
      <c r="I58" s="303">
        <v>0</v>
      </c>
      <c r="J58" s="308">
        <v>6</v>
      </c>
      <c r="K58" s="303">
        <v>0</v>
      </c>
      <c r="L58" s="303">
        <v>0</v>
      </c>
      <c r="M58" s="388"/>
      <c r="N58" s="384"/>
      <c r="O58" s="303">
        <v>0</v>
      </c>
      <c r="P58" s="308">
        <v>2.4780000000000002</v>
      </c>
      <c r="Q58" s="303">
        <v>0</v>
      </c>
      <c r="R58" s="303">
        <v>0</v>
      </c>
      <c r="S58" s="382"/>
      <c r="T58" s="382"/>
      <c r="U58" s="392"/>
      <c r="V58" s="384"/>
      <c r="W58" s="379"/>
    </row>
    <row r="59" spans="1:23" s="21" customFormat="1" ht="12.75" x14ac:dyDescent="0.25">
      <c r="A59" s="254">
        <v>29</v>
      </c>
      <c r="B59" s="22" t="s">
        <v>321</v>
      </c>
      <c r="C59" s="22" t="s">
        <v>316</v>
      </c>
      <c r="D59" s="45" t="s">
        <v>405</v>
      </c>
      <c r="E59" s="35" t="s">
        <v>407</v>
      </c>
      <c r="F59" s="35" t="s">
        <v>362</v>
      </c>
      <c r="G59" s="35">
        <v>796</v>
      </c>
      <c r="H59" s="44" t="s">
        <v>45</v>
      </c>
      <c r="I59" s="303">
        <v>0</v>
      </c>
      <c r="J59" s="308">
        <v>0</v>
      </c>
      <c r="K59" s="303">
        <v>0</v>
      </c>
      <c r="L59" s="303">
        <v>0</v>
      </c>
      <c r="M59" s="388"/>
      <c r="N59" s="384"/>
      <c r="O59" s="303">
        <v>0</v>
      </c>
      <c r="P59" s="308">
        <v>0</v>
      </c>
      <c r="Q59" s="303">
        <v>0</v>
      </c>
      <c r="R59" s="303">
        <v>0</v>
      </c>
      <c r="S59" s="382"/>
      <c r="T59" s="382"/>
      <c r="U59" s="392"/>
      <c r="V59" s="384"/>
      <c r="W59" s="379"/>
    </row>
    <row r="60" spans="1:23" s="21" customFormat="1" ht="12.75" x14ac:dyDescent="0.25">
      <c r="A60" s="39">
        <v>30</v>
      </c>
      <c r="B60" s="22" t="s">
        <v>321</v>
      </c>
      <c r="C60" s="22" t="s">
        <v>316</v>
      </c>
      <c r="D60" s="45" t="s">
        <v>405</v>
      </c>
      <c r="E60" s="35" t="s">
        <v>408</v>
      </c>
      <c r="F60" s="35" t="s">
        <v>362</v>
      </c>
      <c r="G60" s="35">
        <v>796</v>
      </c>
      <c r="H60" s="44" t="s">
        <v>45</v>
      </c>
      <c r="I60" s="303">
        <v>0</v>
      </c>
      <c r="J60" s="308">
        <v>0</v>
      </c>
      <c r="K60" s="303">
        <v>0</v>
      </c>
      <c r="L60" s="303">
        <v>0</v>
      </c>
      <c r="M60" s="388"/>
      <c r="N60" s="384"/>
      <c r="O60" s="303">
        <v>0</v>
      </c>
      <c r="P60" s="308">
        <v>2.6549999999999998</v>
      </c>
      <c r="Q60" s="303">
        <v>0</v>
      </c>
      <c r="R60" s="303">
        <v>0</v>
      </c>
      <c r="S60" s="382"/>
      <c r="T60" s="382"/>
      <c r="U60" s="392"/>
      <c r="V60" s="384"/>
      <c r="W60" s="379"/>
    </row>
    <row r="61" spans="1:23" s="21" customFormat="1" ht="18" customHeight="1" x14ac:dyDescent="0.25">
      <c r="A61" s="254">
        <v>31</v>
      </c>
      <c r="B61" s="22" t="s">
        <v>321</v>
      </c>
      <c r="C61" s="22" t="s">
        <v>316</v>
      </c>
      <c r="D61" s="45" t="s">
        <v>409</v>
      </c>
      <c r="E61" s="35" t="s">
        <v>410</v>
      </c>
      <c r="F61" s="35" t="s">
        <v>73</v>
      </c>
      <c r="G61" s="35">
        <v>796</v>
      </c>
      <c r="H61" s="44" t="s">
        <v>45</v>
      </c>
      <c r="I61" s="303">
        <v>0</v>
      </c>
      <c r="J61" s="308">
        <v>10</v>
      </c>
      <c r="K61" s="303">
        <v>0</v>
      </c>
      <c r="L61" s="303">
        <v>0</v>
      </c>
      <c r="M61" s="388"/>
      <c r="N61" s="384"/>
      <c r="O61" s="303">
        <v>0</v>
      </c>
      <c r="P61" s="308">
        <v>2.383</v>
      </c>
      <c r="Q61" s="303">
        <v>0</v>
      </c>
      <c r="R61" s="303">
        <v>0</v>
      </c>
      <c r="S61" s="382"/>
      <c r="T61" s="382"/>
      <c r="U61" s="392"/>
      <c r="V61" s="384"/>
      <c r="W61" s="379"/>
    </row>
    <row r="62" spans="1:23" s="21" customFormat="1" ht="24.75" customHeight="1" x14ac:dyDescent="0.25">
      <c r="A62" s="39">
        <v>32</v>
      </c>
      <c r="B62" s="22" t="s">
        <v>321</v>
      </c>
      <c r="C62" s="22" t="s">
        <v>316</v>
      </c>
      <c r="D62" s="45" t="s">
        <v>409</v>
      </c>
      <c r="E62" s="35" t="s">
        <v>411</v>
      </c>
      <c r="F62" s="35" t="s">
        <v>73</v>
      </c>
      <c r="G62" s="35">
        <v>796</v>
      </c>
      <c r="H62" s="44" t="s">
        <v>45</v>
      </c>
      <c r="I62" s="303">
        <v>0</v>
      </c>
      <c r="J62" s="308">
        <v>0</v>
      </c>
      <c r="K62" s="303">
        <v>0</v>
      </c>
      <c r="L62" s="303">
        <v>0</v>
      </c>
      <c r="M62" s="388"/>
      <c r="N62" s="384"/>
      <c r="O62" s="303">
        <v>0</v>
      </c>
      <c r="P62" s="308">
        <v>0</v>
      </c>
      <c r="Q62" s="303">
        <v>0</v>
      </c>
      <c r="R62" s="303">
        <v>0</v>
      </c>
      <c r="S62" s="382"/>
      <c r="T62" s="382"/>
      <c r="U62" s="392"/>
      <c r="V62" s="384"/>
      <c r="W62" s="379"/>
    </row>
    <row r="63" spans="1:23" s="21" customFormat="1" ht="30" customHeight="1" x14ac:dyDescent="0.25">
      <c r="A63" s="254">
        <v>33</v>
      </c>
      <c r="B63" s="22" t="s">
        <v>321</v>
      </c>
      <c r="C63" s="22" t="s">
        <v>316</v>
      </c>
      <c r="D63" s="45" t="s">
        <v>409</v>
      </c>
      <c r="E63" s="35" t="s">
        <v>412</v>
      </c>
      <c r="F63" s="35" t="s">
        <v>73</v>
      </c>
      <c r="G63" s="35">
        <v>796</v>
      </c>
      <c r="H63" s="44" t="s">
        <v>45</v>
      </c>
      <c r="I63" s="303">
        <v>0</v>
      </c>
      <c r="J63" s="308">
        <v>4</v>
      </c>
      <c r="K63" s="303">
        <v>0</v>
      </c>
      <c r="L63" s="303">
        <v>0</v>
      </c>
      <c r="M63" s="388"/>
      <c r="N63" s="384"/>
      <c r="O63" s="303">
        <v>0</v>
      </c>
      <c r="P63" s="308">
        <v>1.4159999999999999</v>
      </c>
      <c r="Q63" s="303">
        <v>0</v>
      </c>
      <c r="R63" s="303">
        <v>0</v>
      </c>
      <c r="S63" s="382"/>
      <c r="T63" s="382"/>
      <c r="U63" s="392"/>
      <c r="V63" s="384"/>
      <c r="W63" s="379"/>
    </row>
    <row r="64" spans="1:23" s="21" customFormat="1" ht="30" customHeight="1" x14ac:dyDescent="0.25">
      <c r="A64" s="39">
        <v>34</v>
      </c>
      <c r="B64" s="22" t="s">
        <v>321</v>
      </c>
      <c r="C64" s="22" t="s">
        <v>316</v>
      </c>
      <c r="D64" s="45" t="s">
        <v>409</v>
      </c>
      <c r="E64" s="35" t="s">
        <v>413</v>
      </c>
      <c r="F64" s="35" t="s">
        <v>73</v>
      </c>
      <c r="G64" s="35">
        <v>796</v>
      </c>
      <c r="H64" s="44" t="s">
        <v>45</v>
      </c>
      <c r="I64" s="303">
        <v>0</v>
      </c>
      <c r="J64" s="308">
        <v>10</v>
      </c>
      <c r="K64" s="303">
        <v>0</v>
      </c>
      <c r="L64" s="303">
        <v>0</v>
      </c>
      <c r="M64" s="388"/>
      <c r="N64" s="384"/>
      <c r="O64" s="303">
        <v>0</v>
      </c>
      <c r="P64" s="308">
        <v>1.77</v>
      </c>
      <c r="Q64" s="303">
        <v>0</v>
      </c>
      <c r="R64" s="303">
        <v>0</v>
      </c>
      <c r="S64" s="382"/>
      <c r="T64" s="382"/>
      <c r="U64" s="392"/>
      <c r="V64" s="384"/>
      <c r="W64" s="379"/>
    </row>
    <row r="65" spans="1:23" s="21" customFormat="1" ht="15" customHeight="1" x14ac:dyDescent="0.25">
      <c r="A65" s="254">
        <v>35</v>
      </c>
      <c r="B65" s="22" t="s">
        <v>321</v>
      </c>
      <c r="C65" s="22" t="s">
        <v>316</v>
      </c>
      <c r="D65" s="45" t="s">
        <v>409</v>
      </c>
      <c r="E65" s="35" t="s">
        <v>414</v>
      </c>
      <c r="F65" s="35" t="s">
        <v>73</v>
      </c>
      <c r="G65" s="35">
        <v>796</v>
      </c>
      <c r="H65" s="44" t="s">
        <v>45</v>
      </c>
      <c r="I65" s="303">
        <v>0</v>
      </c>
      <c r="J65" s="308">
        <v>0</v>
      </c>
      <c r="K65" s="303">
        <v>0</v>
      </c>
      <c r="L65" s="303">
        <v>0</v>
      </c>
      <c r="M65" s="388"/>
      <c r="N65" s="384"/>
      <c r="O65" s="303">
        <v>0</v>
      </c>
      <c r="P65" s="308">
        <v>0</v>
      </c>
      <c r="Q65" s="303">
        <v>0</v>
      </c>
      <c r="R65" s="303">
        <v>0</v>
      </c>
      <c r="S65" s="382"/>
      <c r="T65" s="382"/>
      <c r="U65" s="392"/>
      <c r="V65" s="384"/>
      <c r="W65" s="379"/>
    </row>
    <row r="66" spans="1:23" s="21" customFormat="1" ht="15" customHeight="1" thickBot="1" x14ac:dyDescent="0.3">
      <c r="A66" s="39">
        <v>36</v>
      </c>
      <c r="B66" s="22" t="s">
        <v>321</v>
      </c>
      <c r="C66" s="40" t="s">
        <v>316</v>
      </c>
      <c r="D66" s="45" t="s">
        <v>409</v>
      </c>
      <c r="E66" s="35" t="s">
        <v>415</v>
      </c>
      <c r="F66" s="35" t="s">
        <v>73</v>
      </c>
      <c r="G66" s="35">
        <v>796</v>
      </c>
      <c r="H66" s="44" t="s">
        <v>45</v>
      </c>
      <c r="I66" s="303">
        <v>0</v>
      </c>
      <c r="J66" s="308">
        <v>4</v>
      </c>
      <c r="K66" s="303">
        <v>0</v>
      </c>
      <c r="L66" s="303">
        <v>0</v>
      </c>
      <c r="M66" s="388"/>
      <c r="N66" s="384"/>
      <c r="O66" s="303">
        <v>0</v>
      </c>
      <c r="P66" s="308">
        <v>2.8079999999999998</v>
      </c>
      <c r="Q66" s="303">
        <v>0</v>
      </c>
      <c r="R66" s="303">
        <v>0</v>
      </c>
      <c r="S66" s="382"/>
      <c r="T66" s="382"/>
      <c r="U66" s="392"/>
      <c r="V66" s="384"/>
      <c r="W66" s="379"/>
    </row>
    <row r="67" spans="1:23" s="21" customFormat="1" ht="14.25" thickBot="1" x14ac:dyDescent="0.3">
      <c r="A67" s="232" t="s">
        <v>74</v>
      </c>
      <c r="B67" s="238"/>
      <c r="C67" s="239"/>
      <c r="D67" s="238"/>
      <c r="E67" s="238"/>
      <c r="F67" s="238"/>
      <c r="G67" s="238"/>
      <c r="H67" s="238"/>
      <c r="I67" s="238"/>
      <c r="J67" s="238"/>
      <c r="K67" s="238"/>
      <c r="L67" s="238"/>
      <c r="M67" s="240"/>
      <c r="N67" s="241"/>
      <c r="O67" s="235">
        <v>0</v>
      </c>
      <c r="P67" s="235">
        <f>P68+P69+P70+P71+P72+P73+P74+P75+P76</f>
        <v>116.86000000000003</v>
      </c>
      <c r="Q67" s="235">
        <f>Q68+Q74+Q75+Q76</f>
        <v>0</v>
      </c>
      <c r="R67" s="235">
        <v>0</v>
      </c>
      <c r="S67" s="242"/>
      <c r="T67" s="243"/>
      <c r="U67" s="243"/>
      <c r="V67" s="244"/>
      <c r="W67" s="245"/>
    </row>
    <row r="68" spans="1:23" s="21" customFormat="1" ht="12.75" x14ac:dyDescent="0.25">
      <c r="A68" s="38">
        <v>37</v>
      </c>
      <c r="B68" s="30" t="s">
        <v>321</v>
      </c>
      <c r="C68" s="30" t="s">
        <v>317</v>
      </c>
      <c r="D68" s="46" t="s">
        <v>359</v>
      </c>
      <c r="E68" s="30" t="s">
        <v>209</v>
      </c>
      <c r="F68" s="30" t="s">
        <v>75</v>
      </c>
      <c r="G68" s="30">
        <v>168</v>
      </c>
      <c r="H68" s="30" t="s">
        <v>76</v>
      </c>
      <c r="I68" s="34">
        <v>0</v>
      </c>
      <c r="J68" s="34">
        <v>0.17</v>
      </c>
      <c r="K68" s="34">
        <v>0</v>
      </c>
      <c r="L68" s="34">
        <v>0</v>
      </c>
      <c r="M68" s="400">
        <v>22401000000</v>
      </c>
      <c r="N68" s="403" t="s">
        <v>46</v>
      </c>
      <c r="O68" s="34">
        <v>0</v>
      </c>
      <c r="P68" s="34">
        <v>5.78</v>
      </c>
      <c r="Q68" s="34">
        <v>0</v>
      </c>
      <c r="R68" s="34">
        <v>0</v>
      </c>
      <c r="S68" s="381">
        <v>42461</v>
      </c>
      <c r="T68" s="381">
        <v>42491</v>
      </c>
      <c r="U68" s="391" t="s">
        <v>183</v>
      </c>
      <c r="V68" s="383" t="s">
        <v>48</v>
      </c>
      <c r="W68" s="378"/>
    </row>
    <row r="69" spans="1:23" s="21" customFormat="1" ht="13.5" thickBot="1" x14ac:dyDescent="0.3">
      <c r="A69" s="39">
        <v>38</v>
      </c>
      <c r="B69" s="22" t="s">
        <v>321</v>
      </c>
      <c r="C69" s="22" t="s">
        <v>317</v>
      </c>
      <c r="D69" s="47" t="s">
        <v>359</v>
      </c>
      <c r="E69" s="22" t="s">
        <v>210</v>
      </c>
      <c r="F69" s="22" t="s">
        <v>75</v>
      </c>
      <c r="G69" s="22">
        <v>168</v>
      </c>
      <c r="H69" s="22" t="s">
        <v>76</v>
      </c>
      <c r="I69" s="36">
        <v>0</v>
      </c>
      <c r="J69" s="36">
        <v>0.55000000000000004</v>
      </c>
      <c r="K69" s="36">
        <v>0</v>
      </c>
      <c r="L69" s="36">
        <v>0</v>
      </c>
      <c r="M69" s="401"/>
      <c r="N69" s="404"/>
      <c r="O69" s="36">
        <v>0</v>
      </c>
      <c r="P69" s="36">
        <v>18.700000000000003</v>
      </c>
      <c r="Q69" s="36">
        <v>0</v>
      </c>
      <c r="R69" s="36">
        <v>0</v>
      </c>
      <c r="S69" s="382"/>
      <c r="T69" s="382"/>
      <c r="U69" s="392"/>
      <c r="V69" s="384"/>
      <c r="W69" s="379"/>
    </row>
    <row r="70" spans="1:23" s="21" customFormat="1" ht="12.75" x14ac:dyDescent="0.25">
      <c r="A70" s="38">
        <v>39</v>
      </c>
      <c r="B70" s="22" t="s">
        <v>321</v>
      </c>
      <c r="C70" s="22" t="s">
        <v>317</v>
      </c>
      <c r="D70" s="47" t="s">
        <v>359</v>
      </c>
      <c r="E70" s="22" t="s">
        <v>211</v>
      </c>
      <c r="F70" s="22" t="s">
        <v>75</v>
      </c>
      <c r="G70" s="22">
        <v>168</v>
      </c>
      <c r="H70" s="22" t="s">
        <v>76</v>
      </c>
      <c r="I70" s="36">
        <v>0</v>
      </c>
      <c r="J70" s="36">
        <v>0.52</v>
      </c>
      <c r="K70" s="36">
        <v>0</v>
      </c>
      <c r="L70" s="36">
        <v>0</v>
      </c>
      <c r="M70" s="401"/>
      <c r="N70" s="404"/>
      <c r="O70" s="36">
        <v>0</v>
      </c>
      <c r="P70" s="36">
        <v>17.68</v>
      </c>
      <c r="Q70" s="36">
        <v>0</v>
      </c>
      <c r="R70" s="36">
        <v>0</v>
      </c>
      <c r="S70" s="382"/>
      <c r="T70" s="382"/>
      <c r="U70" s="392"/>
      <c r="V70" s="384"/>
      <c r="W70" s="379"/>
    </row>
    <row r="71" spans="1:23" s="9" customFormat="1" ht="13.5" thickBot="1" x14ac:dyDescent="0.3">
      <c r="A71" s="39">
        <v>40</v>
      </c>
      <c r="B71" s="22" t="s">
        <v>321</v>
      </c>
      <c r="C71" s="22" t="s">
        <v>317</v>
      </c>
      <c r="D71" s="47" t="s">
        <v>359</v>
      </c>
      <c r="E71" s="22" t="s">
        <v>212</v>
      </c>
      <c r="F71" s="22" t="s">
        <v>75</v>
      </c>
      <c r="G71" s="22">
        <v>168</v>
      </c>
      <c r="H71" s="22" t="s">
        <v>76</v>
      </c>
      <c r="I71" s="36">
        <v>0</v>
      </c>
      <c r="J71" s="36">
        <v>0.8</v>
      </c>
      <c r="K71" s="36">
        <v>0</v>
      </c>
      <c r="L71" s="36">
        <v>0</v>
      </c>
      <c r="M71" s="401"/>
      <c r="N71" s="404"/>
      <c r="O71" s="36">
        <v>0</v>
      </c>
      <c r="P71" s="36">
        <v>27.200000000000003</v>
      </c>
      <c r="Q71" s="36">
        <v>0</v>
      </c>
      <c r="R71" s="36">
        <v>0</v>
      </c>
      <c r="S71" s="382"/>
      <c r="T71" s="382"/>
      <c r="U71" s="392"/>
      <c r="V71" s="384"/>
      <c r="W71" s="379"/>
    </row>
    <row r="72" spans="1:23" s="9" customFormat="1" ht="51.75" customHeight="1" x14ac:dyDescent="0.25">
      <c r="A72" s="38">
        <v>41</v>
      </c>
      <c r="B72" s="22" t="s">
        <v>321</v>
      </c>
      <c r="C72" s="22" t="s">
        <v>317</v>
      </c>
      <c r="D72" s="47" t="s">
        <v>359</v>
      </c>
      <c r="E72" s="22" t="s">
        <v>213</v>
      </c>
      <c r="F72" s="22" t="s">
        <v>75</v>
      </c>
      <c r="G72" s="22">
        <v>168</v>
      </c>
      <c r="H72" s="22" t="s">
        <v>76</v>
      </c>
      <c r="I72" s="36">
        <v>0</v>
      </c>
      <c r="J72" s="36">
        <v>0.8</v>
      </c>
      <c r="K72" s="36">
        <v>0</v>
      </c>
      <c r="L72" s="36">
        <v>0</v>
      </c>
      <c r="M72" s="401"/>
      <c r="N72" s="404"/>
      <c r="O72" s="36">
        <v>0</v>
      </c>
      <c r="P72" s="36">
        <v>27.200000000000003</v>
      </c>
      <c r="Q72" s="36">
        <v>0</v>
      </c>
      <c r="R72" s="36">
        <v>0</v>
      </c>
      <c r="S72" s="382"/>
      <c r="T72" s="382"/>
      <c r="U72" s="392"/>
      <c r="V72" s="384"/>
      <c r="W72" s="379"/>
    </row>
    <row r="73" spans="1:23" s="9" customFormat="1" ht="13.5" thickBot="1" x14ac:dyDescent="0.3">
      <c r="A73" s="39">
        <v>42</v>
      </c>
      <c r="B73" s="22" t="s">
        <v>321</v>
      </c>
      <c r="C73" s="22" t="s">
        <v>317</v>
      </c>
      <c r="D73" s="47" t="s">
        <v>360</v>
      </c>
      <c r="E73" s="22" t="s">
        <v>214</v>
      </c>
      <c r="F73" s="22" t="s">
        <v>75</v>
      </c>
      <c r="G73" s="22">
        <v>168</v>
      </c>
      <c r="H73" s="22" t="s">
        <v>76</v>
      </c>
      <c r="I73" s="36">
        <v>0</v>
      </c>
      <c r="J73" s="36">
        <v>0.2</v>
      </c>
      <c r="K73" s="36">
        <v>0</v>
      </c>
      <c r="L73" s="36">
        <v>0</v>
      </c>
      <c r="M73" s="401"/>
      <c r="N73" s="404"/>
      <c r="O73" s="36">
        <v>0</v>
      </c>
      <c r="P73" s="36">
        <v>8.120000000000001</v>
      </c>
      <c r="Q73" s="36">
        <v>0</v>
      </c>
      <c r="R73" s="36">
        <v>0</v>
      </c>
      <c r="S73" s="382"/>
      <c r="T73" s="382"/>
      <c r="U73" s="392"/>
      <c r="V73" s="384"/>
      <c r="W73" s="379"/>
    </row>
    <row r="74" spans="1:23" s="9" customFormat="1" ht="25.5" customHeight="1" x14ac:dyDescent="0.25">
      <c r="A74" s="38">
        <v>43</v>
      </c>
      <c r="B74" s="22" t="s">
        <v>321</v>
      </c>
      <c r="C74" s="22" t="s">
        <v>317</v>
      </c>
      <c r="D74" s="47" t="s">
        <v>361</v>
      </c>
      <c r="E74" s="22" t="s">
        <v>215</v>
      </c>
      <c r="F74" s="22" t="s">
        <v>75</v>
      </c>
      <c r="G74" s="22">
        <v>168</v>
      </c>
      <c r="H74" s="22" t="s">
        <v>76</v>
      </c>
      <c r="I74" s="36">
        <v>0</v>
      </c>
      <c r="J74" s="36">
        <v>0.15</v>
      </c>
      <c r="K74" s="36">
        <v>0</v>
      </c>
      <c r="L74" s="36">
        <v>0</v>
      </c>
      <c r="M74" s="401"/>
      <c r="N74" s="404"/>
      <c r="O74" s="36">
        <v>0</v>
      </c>
      <c r="P74" s="36">
        <v>6.09</v>
      </c>
      <c r="Q74" s="36">
        <v>0</v>
      </c>
      <c r="R74" s="36">
        <v>0</v>
      </c>
      <c r="S74" s="382"/>
      <c r="T74" s="382"/>
      <c r="U74" s="392"/>
      <c r="V74" s="384"/>
      <c r="W74" s="379"/>
    </row>
    <row r="75" spans="1:23" ht="51" customHeight="1" thickBot="1" x14ac:dyDescent="0.3">
      <c r="A75" s="39">
        <v>44</v>
      </c>
      <c r="B75" s="22" t="s">
        <v>321</v>
      </c>
      <c r="C75" s="22" t="s">
        <v>317</v>
      </c>
      <c r="D75" s="47" t="s">
        <v>361</v>
      </c>
      <c r="E75" s="22" t="s">
        <v>216</v>
      </c>
      <c r="F75" s="22" t="s">
        <v>75</v>
      </c>
      <c r="G75" s="22">
        <v>168</v>
      </c>
      <c r="H75" s="22" t="s">
        <v>76</v>
      </c>
      <c r="I75" s="36">
        <v>0</v>
      </c>
      <c r="J75" s="36">
        <v>0.1</v>
      </c>
      <c r="K75" s="36">
        <v>0</v>
      </c>
      <c r="L75" s="36">
        <v>0</v>
      </c>
      <c r="M75" s="401"/>
      <c r="N75" s="404"/>
      <c r="O75" s="36">
        <v>0</v>
      </c>
      <c r="P75" s="36">
        <v>4.0600000000000005</v>
      </c>
      <c r="Q75" s="36">
        <v>0</v>
      </c>
      <c r="R75" s="36">
        <v>0</v>
      </c>
      <c r="S75" s="382"/>
      <c r="T75" s="382"/>
      <c r="U75" s="392"/>
      <c r="V75" s="384"/>
      <c r="W75" s="379"/>
    </row>
    <row r="76" spans="1:23" s="222" customFormat="1" ht="21" customHeight="1" thickBot="1" x14ac:dyDescent="0.3">
      <c r="A76" s="38">
        <v>45</v>
      </c>
      <c r="B76" s="22" t="s">
        <v>321</v>
      </c>
      <c r="C76" s="40" t="s">
        <v>317</v>
      </c>
      <c r="D76" s="48" t="s">
        <v>361</v>
      </c>
      <c r="E76" s="40" t="s">
        <v>334</v>
      </c>
      <c r="F76" s="40" t="s">
        <v>75</v>
      </c>
      <c r="G76" s="40">
        <v>168</v>
      </c>
      <c r="H76" s="40" t="s">
        <v>76</v>
      </c>
      <c r="I76" s="36">
        <v>0</v>
      </c>
      <c r="J76" s="325">
        <v>0.05</v>
      </c>
      <c r="K76" s="36">
        <v>0</v>
      </c>
      <c r="L76" s="36">
        <v>0</v>
      </c>
      <c r="M76" s="402"/>
      <c r="N76" s="405"/>
      <c r="O76" s="36">
        <v>0</v>
      </c>
      <c r="P76" s="325">
        <v>2.0300000000000002</v>
      </c>
      <c r="Q76" s="36">
        <v>0</v>
      </c>
      <c r="R76" s="36">
        <v>0</v>
      </c>
      <c r="S76" s="406"/>
      <c r="T76" s="406"/>
      <c r="U76" s="396"/>
      <c r="V76" s="397"/>
      <c r="W76" s="380"/>
    </row>
    <row r="77" spans="1:23" s="222" customFormat="1" ht="19.5" customHeight="1" x14ac:dyDescent="0.25">
      <c r="A77" s="251" t="s">
        <v>78</v>
      </c>
      <c r="B77" s="247"/>
      <c r="C77" s="247"/>
      <c r="D77" s="247"/>
      <c r="E77" s="247"/>
      <c r="F77" s="247"/>
      <c r="G77" s="316"/>
      <c r="H77" s="247"/>
      <c r="I77" s="247"/>
      <c r="J77" s="247"/>
      <c r="K77" s="247"/>
      <c r="L77" s="247"/>
      <c r="M77" s="247"/>
      <c r="N77" s="247"/>
      <c r="O77" s="317">
        <f>O78</f>
        <v>0</v>
      </c>
      <c r="P77" s="317">
        <v>340</v>
      </c>
      <c r="Q77" s="317">
        <f>Q78</f>
        <v>1641.7103999999999</v>
      </c>
      <c r="R77" s="317">
        <f>R78</f>
        <v>0</v>
      </c>
      <c r="S77" s="247"/>
      <c r="T77" s="247"/>
      <c r="U77" s="247"/>
      <c r="V77" s="247"/>
      <c r="W77" s="256"/>
    </row>
    <row r="78" spans="1:23" s="57" customFormat="1" ht="46.5" customHeight="1" thickBot="1" x14ac:dyDescent="0.3">
      <c r="A78" s="22">
        <v>46</v>
      </c>
      <c r="B78" s="490" t="s">
        <v>443</v>
      </c>
      <c r="C78" s="490" t="s">
        <v>357</v>
      </c>
      <c r="D78" s="45" t="s">
        <v>79</v>
      </c>
      <c r="E78" s="22" t="s">
        <v>193</v>
      </c>
      <c r="F78" s="35" t="s">
        <v>342</v>
      </c>
      <c r="G78" s="35">
        <v>796</v>
      </c>
      <c r="H78" s="35" t="s">
        <v>45</v>
      </c>
      <c r="I78" s="308">
        <v>0</v>
      </c>
      <c r="J78" s="308">
        <v>0</v>
      </c>
      <c r="K78" s="308">
        <v>3</v>
      </c>
      <c r="L78" s="308">
        <v>0</v>
      </c>
      <c r="M78" s="307">
        <v>22401000000</v>
      </c>
      <c r="N78" s="308" t="s">
        <v>46</v>
      </c>
      <c r="O78" s="308">
        <v>0</v>
      </c>
      <c r="P78" s="308">
        <v>0</v>
      </c>
      <c r="Q78" s="308">
        <v>1641.7103999999999</v>
      </c>
      <c r="R78" s="308">
        <v>0</v>
      </c>
      <c r="S78" s="321" t="s">
        <v>339</v>
      </c>
      <c r="T78" s="321" t="s">
        <v>340</v>
      </c>
      <c r="U78" s="321" t="s">
        <v>183</v>
      </c>
      <c r="V78" s="308" t="s">
        <v>48</v>
      </c>
      <c r="W78" s="322" t="s">
        <v>348</v>
      </c>
    </row>
    <row r="79" spans="1:23" ht="48" customHeight="1" x14ac:dyDescent="0.25">
      <c r="A79" s="22">
        <v>47</v>
      </c>
      <c r="B79" s="491"/>
      <c r="C79" s="491"/>
      <c r="D79" s="45" t="s">
        <v>79</v>
      </c>
      <c r="E79" s="22" t="s">
        <v>341</v>
      </c>
      <c r="F79" s="35" t="s">
        <v>342</v>
      </c>
      <c r="G79" s="35">
        <v>796</v>
      </c>
      <c r="H79" s="35" t="s">
        <v>45</v>
      </c>
      <c r="I79" s="308">
        <v>0</v>
      </c>
      <c r="J79" s="308">
        <v>2</v>
      </c>
      <c r="K79" s="308">
        <v>0</v>
      </c>
      <c r="L79" s="308">
        <v>0</v>
      </c>
      <c r="M79" s="307">
        <v>22401000000</v>
      </c>
      <c r="N79" s="308" t="s">
        <v>46</v>
      </c>
      <c r="O79" s="308">
        <v>0</v>
      </c>
      <c r="P79" s="308">
        <v>170</v>
      </c>
      <c r="Q79" s="308">
        <v>1641.7103999999999</v>
      </c>
      <c r="R79" s="308">
        <v>0</v>
      </c>
      <c r="S79" s="298">
        <v>42461</v>
      </c>
      <c r="T79" s="298">
        <v>42522</v>
      </c>
      <c r="U79" s="321" t="s">
        <v>183</v>
      </c>
      <c r="V79" s="308" t="s">
        <v>48</v>
      </c>
      <c r="W79" s="322" t="s">
        <v>358</v>
      </c>
    </row>
    <row r="80" spans="1:23" ht="17.25" customHeight="1" thickBot="1" x14ac:dyDescent="0.3">
      <c r="A80" s="398" t="s">
        <v>345</v>
      </c>
      <c r="B80" s="399"/>
      <c r="C80" s="399"/>
      <c r="D80" s="399"/>
      <c r="E80" s="399"/>
      <c r="F80" s="399"/>
      <c r="G80" s="399"/>
      <c r="H80" s="399"/>
      <c r="I80" s="399"/>
      <c r="J80" s="399"/>
      <c r="K80" s="399"/>
      <c r="L80" s="399"/>
      <c r="M80" s="399"/>
      <c r="N80" s="399"/>
      <c r="O80" s="252">
        <f>O81</f>
        <v>0</v>
      </c>
      <c r="P80" s="252">
        <v>0</v>
      </c>
      <c r="Q80" s="252">
        <f>Q81</f>
        <v>105.4448</v>
      </c>
      <c r="R80" s="252">
        <f>R81</f>
        <v>0</v>
      </c>
      <c r="S80" s="318"/>
      <c r="T80" s="318"/>
      <c r="U80" s="318"/>
      <c r="V80" s="319"/>
      <c r="W80" s="320"/>
    </row>
    <row r="81" spans="1:23" ht="43.5" customHeight="1" thickBot="1" x14ac:dyDescent="0.3">
      <c r="A81" s="257">
        <v>48</v>
      </c>
      <c r="B81" s="324" t="s">
        <v>356</v>
      </c>
      <c r="C81" s="287" t="s">
        <v>355</v>
      </c>
      <c r="D81" s="50" t="s">
        <v>80</v>
      </c>
      <c r="E81" s="35" t="s">
        <v>81</v>
      </c>
      <c r="F81" s="35" t="s">
        <v>420</v>
      </c>
      <c r="G81" s="41">
        <v>796</v>
      </c>
      <c r="H81" s="35" t="s">
        <v>45</v>
      </c>
      <c r="I81" s="301">
        <v>0</v>
      </c>
      <c r="J81" s="301">
        <v>0</v>
      </c>
      <c r="K81" s="301">
        <v>8</v>
      </c>
      <c r="L81" s="301">
        <v>0</v>
      </c>
      <c r="M81" s="299">
        <v>22401000000</v>
      </c>
      <c r="N81" s="301" t="s">
        <v>46</v>
      </c>
      <c r="O81" s="301">
        <v>0</v>
      </c>
      <c r="P81" s="301">
        <v>0</v>
      </c>
      <c r="Q81" s="301">
        <v>105.4448</v>
      </c>
      <c r="R81" s="301">
        <v>0</v>
      </c>
      <c r="S81" s="300" t="s">
        <v>339</v>
      </c>
      <c r="T81" s="300" t="s">
        <v>340</v>
      </c>
      <c r="U81" s="304" t="s">
        <v>183</v>
      </c>
      <c r="V81" s="305" t="s">
        <v>48</v>
      </c>
      <c r="W81" s="258" t="s">
        <v>354</v>
      </c>
    </row>
    <row r="82" spans="1:23" ht="20.25" customHeight="1" x14ac:dyDescent="0.25">
      <c r="A82" s="393" t="s">
        <v>416</v>
      </c>
      <c r="B82" s="394"/>
      <c r="C82" s="394"/>
      <c r="D82" s="394"/>
      <c r="E82" s="394"/>
      <c r="F82" s="394"/>
      <c r="G82" s="394"/>
      <c r="H82" s="394"/>
      <c r="I82" s="394"/>
      <c r="J82" s="394"/>
      <c r="K82" s="394"/>
      <c r="L82" s="394"/>
      <c r="M82" s="394"/>
      <c r="N82" s="395"/>
      <c r="O82" s="343">
        <v>0</v>
      </c>
      <c r="P82" s="343">
        <f>SUM(P83:P86)</f>
        <v>282.31</v>
      </c>
      <c r="Q82" s="343">
        <v>0</v>
      </c>
      <c r="R82" s="343">
        <v>0</v>
      </c>
      <c r="S82" s="344"/>
      <c r="T82" s="344"/>
      <c r="U82" s="344"/>
      <c r="V82" s="344"/>
      <c r="W82" s="345"/>
    </row>
    <row r="83" spans="1:23" x14ac:dyDescent="0.25">
      <c r="A83" s="58">
        <v>49</v>
      </c>
      <c r="B83" s="386" t="s">
        <v>418</v>
      </c>
      <c r="C83" s="386" t="s">
        <v>417</v>
      </c>
      <c r="D83" s="221" t="s">
        <v>194</v>
      </c>
      <c r="E83" s="221" t="s">
        <v>196</v>
      </c>
      <c r="F83" s="220"/>
      <c r="G83" s="220"/>
      <c r="H83" s="219" t="s">
        <v>45</v>
      </c>
      <c r="I83" s="224">
        <v>0</v>
      </c>
      <c r="J83" s="224">
        <v>0</v>
      </c>
      <c r="K83" s="224">
        <v>0</v>
      </c>
      <c r="L83" s="224">
        <v>0</v>
      </c>
      <c r="M83" s="58">
        <v>22401000000</v>
      </c>
      <c r="N83" s="60" t="s">
        <v>46</v>
      </c>
      <c r="O83" s="59">
        <v>0</v>
      </c>
      <c r="P83" s="59">
        <v>0</v>
      </c>
      <c r="Q83" s="59">
        <v>0</v>
      </c>
      <c r="R83" s="59">
        <v>0</v>
      </c>
      <c r="S83" s="477">
        <v>42461</v>
      </c>
      <c r="T83" s="477">
        <v>42491</v>
      </c>
      <c r="U83" s="478" t="s">
        <v>183</v>
      </c>
      <c r="V83" s="404" t="s">
        <v>48</v>
      </c>
      <c r="W83" s="479" t="s">
        <v>421</v>
      </c>
    </row>
    <row r="84" spans="1:23" ht="29.25" customHeight="1" x14ac:dyDescent="0.25">
      <c r="A84" s="58">
        <v>50</v>
      </c>
      <c r="B84" s="386"/>
      <c r="C84" s="386"/>
      <c r="D84" s="221" t="s">
        <v>419</v>
      </c>
      <c r="E84" s="221" t="s">
        <v>196</v>
      </c>
      <c r="F84" s="220"/>
      <c r="G84" s="220"/>
      <c r="H84" s="219" t="s">
        <v>45</v>
      </c>
      <c r="I84" s="224">
        <v>0</v>
      </c>
      <c r="J84" s="224">
        <v>0</v>
      </c>
      <c r="K84" s="224">
        <v>0</v>
      </c>
      <c r="L84" s="224">
        <v>0</v>
      </c>
      <c r="M84" s="58">
        <v>22401000000</v>
      </c>
      <c r="N84" s="60" t="s">
        <v>46</v>
      </c>
      <c r="O84" s="59">
        <v>0</v>
      </c>
      <c r="P84" s="59">
        <v>0</v>
      </c>
      <c r="Q84" s="59">
        <v>0</v>
      </c>
      <c r="R84" s="59">
        <v>0</v>
      </c>
      <c r="S84" s="477"/>
      <c r="T84" s="477"/>
      <c r="U84" s="478"/>
      <c r="V84" s="404"/>
      <c r="W84" s="479"/>
    </row>
    <row r="85" spans="1:23" ht="33" customHeight="1" x14ac:dyDescent="0.25">
      <c r="A85" s="58">
        <v>51</v>
      </c>
      <c r="B85" s="386"/>
      <c r="C85" s="386"/>
      <c r="D85" s="221" t="s">
        <v>195</v>
      </c>
      <c r="E85" s="221" t="s">
        <v>197</v>
      </c>
      <c r="F85" s="220"/>
      <c r="G85" s="220"/>
      <c r="H85" s="219" t="s">
        <v>45</v>
      </c>
      <c r="I85" s="224">
        <v>0</v>
      </c>
      <c r="J85" s="224">
        <v>0</v>
      </c>
      <c r="K85" s="224">
        <v>0</v>
      </c>
      <c r="L85" s="224">
        <v>0</v>
      </c>
      <c r="M85" s="58">
        <v>22401000000</v>
      </c>
      <c r="N85" s="60" t="s">
        <v>46</v>
      </c>
      <c r="O85" s="59">
        <v>0</v>
      </c>
      <c r="P85" s="59">
        <v>0</v>
      </c>
      <c r="Q85" s="59">
        <v>0</v>
      </c>
      <c r="R85" s="59">
        <v>0</v>
      </c>
      <c r="S85" s="477"/>
      <c r="T85" s="477"/>
      <c r="U85" s="478"/>
      <c r="V85" s="404"/>
      <c r="W85" s="479"/>
    </row>
    <row r="86" spans="1:23" ht="54.75" customHeight="1" x14ac:dyDescent="0.25">
      <c r="A86" s="58">
        <v>52</v>
      </c>
      <c r="B86" s="219" t="s">
        <v>350</v>
      </c>
      <c r="C86" s="219" t="s">
        <v>349</v>
      </c>
      <c r="D86" s="221" t="s">
        <v>343</v>
      </c>
      <c r="E86" s="221" t="s">
        <v>344</v>
      </c>
      <c r="F86" s="349" t="s">
        <v>353</v>
      </c>
      <c r="G86" s="350">
        <v>796</v>
      </c>
      <c r="H86" s="219" t="s">
        <v>45</v>
      </c>
      <c r="I86" s="224">
        <v>0</v>
      </c>
      <c r="J86" s="224">
        <v>1</v>
      </c>
      <c r="K86" s="224">
        <v>0</v>
      </c>
      <c r="L86" s="224">
        <v>0</v>
      </c>
      <c r="M86" s="58">
        <v>22401000000</v>
      </c>
      <c r="N86" s="60" t="s">
        <v>46</v>
      </c>
      <c r="O86" s="59">
        <v>0</v>
      </c>
      <c r="P86" s="59">
        <v>282.31</v>
      </c>
      <c r="Q86" s="59">
        <v>0</v>
      </c>
      <c r="R86" s="59">
        <v>0</v>
      </c>
      <c r="S86" s="351">
        <v>42461</v>
      </c>
      <c r="T86" s="351">
        <v>42491</v>
      </c>
      <c r="U86" s="321" t="s">
        <v>183</v>
      </c>
      <c r="V86" s="308" t="s">
        <v>48</v>
      </c>
      <c r="W86" s="352" t="s">
        <v>347</v>
      </c>
    </row>
    <row r="87" spans="1:23" ht="17.25" customHeight="1" thickBot="1" x14ac:dyDescent="0.3">
      <c r="A87" s="487" t="s">
        <v>346</v>
      </c>
      <c r="B87" s="488"/>
      <c r="C87" s="488"/>
      <c r="D87" s="488"/>
      <c r="E87" s="488"/>
      <c r="F87" s="488"/>
      <c r="G87" s="488"/>
      <c r="H87" s="488"/>
      <c r="I87" s="488"/>
      <c r="J87" s="488"/>
      <c r="K87" s="488"/>
      <c r="L87" s="488"/>
      <c r="M87" s="488"/>
      <c r="N87" s="489"/>
      <c r="O87" s="346">
        <v>0</v>
      </c>
      <c r="P87" s="346">
        <f>P88</f>
        <v>740.97699999999998</v>
      </c>
      <c r="Q87" s="346">
        <f>Q88</f>
        <v>122.25</v>
      </c>
      <c r="R87" s="346">
        <f>R88</f>
        <v>1029.7</v>
      </c>
      <c r="S87" s="347"/>
      <c r="T87" s="347"/>
      <c r="U87" s="347"/>
      <c r="V87" s="347"/>
      <c r="W87" s="348"/>
    </row>
    <row r="88" spans="1:23" ht="109.5" customHeight="1" thickBot="1" x14ac:dyDescent="0.3">
      <c r="A88" s="38">
        <v>53</v>
      </c>
      <c r="B88" s="288" t="s">
        <v>318</v>
      </c>
      <c r="C88" s="288" t="s">
        <v>318</v>
      </c>
      <c r="D88" s="51" t="s">
        <v>338</v>
      </c>
      <c r="E88" s="55" t="s">
        <v>232</v>
      </c>
      <c r="F88" s="55" t="s">
        <v>351</v>
      </c>
      <c r="G88" s="52">
        <v>796</v>
      </c>
      <c r="H88" s="52" t="s">
        <v>45</v>
      </c>
      <c r="I88" s="223">
        <v>0</v>
      </c>
      <c r="J88" s="323" t="s">
        <v>352</v>
      </c>
      <c r="K88" s="323" t="s">
        <v>352</v>
      </c>
      <c r="L88" s="323" t="s">
        <v>352</v>
      </c>
      <c r="M88" s="52">
        <v>22401000000</v>
      </c>
      <c r="N88" s="54" t="s">
        <v>46</v>
      </c>
      <c r="O88" s="259">
        <v>0</v>
      </c>
      <c r="P88" s="53">
        <v>740.97699999999998</v>
      </c>
      <c r="Q88" s="53">
        <v>122.25</v>
      </c>
      <c r="R88" s="53">
        <v>1029.7</v>
      </c>
      <c r="S88" s="55" t="s">
        <v>233</v>
      </c>
      <c r="T88" s="55" t="s">
        <v>234</v>
      </c>
      <c r="U88" s="56" t="s">
        <v>184</v>
      </c>
      <c r="V88" s="302" t="s">
        <v>48</v>
      </c>
      <c r="W88" s="260" t="s">
        <v>422</v>
      </c>
    </row>
    <row r="89" spans="1:23" ht="24" customHeight="1" x14ac:dyDescent="0.25">
      <c r="A89" s="246" t="s">
        <v>370</v>
      </c>
      <c r="B89" s="247"/>
      <c r="C89" s="247"/>
      <c r="D89" s="247"/>
      <c r="E89" s="247"/>
      <c r="F89" s="247"/>
      <c r="G89" s="247"/>
      <c r="H89" s="247"/>
      <c r="I89" s="247"/>
      <c r="J89" s="247"/>
      <c r="K89" s="247"/>
      <c r="L89" s="247"/>
      <c r="M89" s="247"/>
      <c r="N89" s="248"/>
      <c r="O89" s="249">
        <f>SUM(O90:O97)</f>
        <v>142.69254399999994</v>
      </c>
      <c r="P89" s="249">
        <v>0</v>
      </c>
      <c r="Q89" s="249">
        <v>0</v>
      </c>
      <c r="R89" s="250">
        <f>SUM(R90:R97)</f>
        <v>0</v>
      </c>
      <c r="S89" s="251"/>
      <c r="T89" s="247"/>
      <c r="U89" s="247"/>
      <c r="V89" s="247"/>
      <c r="W89" s="261"/>
    </row>
    <row r="90" spans="1:23" ht="52.5" customHeight="1" x14ac:dyDescent="0.25">
      <c r="A90" s="39">
        <v>54</v>
      </c>
      <c r="B90" s="385" t="s">
        <v>320</v>
      </c>
      <c r="C90" s="385" t="s">
        <v>319</v>
      </c>
      <c r="D90" s="23" t="s">
        <v>217</v>
      </c>
      <c r="E90" s="310" t="s">
        <v>218</v>
      </c>
      <c r="F90" s="310" t="s">
        <v>219</v>
      </c>
      <c r="G90" s="227">
        <v>796</v>
      </c>
      <c r="H90" s="44" t="s">
        <v>45</v>
      </c>
      <c r="I90" s="308">
        <v>1</v>
      </c>
      <c r="J90" s="308">
        <v>0</v>
      </c>
      <c r="K90" s="308">
        <v>0</v>
      </c>
      <c r="L90" s="308">
        <v>0</v>
      </c>
      <c r="M90" s="387">
        <v>22401000000</v>
      </c>
      <c r="N90" s="389" t="s">
        <v>46</v>
      </c>
      <c r="O90" s="308">
        <v>11.960951999999999</v>
      </c>
      <c r="P90" s="308">
        <v>0</v>
      </c>
      <c r="Q90" s="226">
        <v>0</v>
      </c>
      <c r="R90" s="308">
        <v>0</v>
      </c>
      <c r="S90" s="390">
        <v>42370</v>
      </c>
      <c r="T90" s="390">
        <v>42401</v>
      </c>
      <c r="U90" s="484" t="s">
        <v>183</v>
      </c>
      <c r="V90" s="389" t="s">
        <v>48</v>
      </c>
      <c r="W90" s="486"/>
    </row>
    <row r="91" spans="1:23" ht="26.25" customHeight="1" x14ac:dyDescent="0.25">
      <c r="A91" s="39">
        <v>55</v>
      </c>
      <c r="B91" s="385"/>
      <c r="C91" s="385"/>
      <c r="D91" s="45" t="s">
        <v>220</v>
      </c>
      <c r="E91" s="35" t="s">
        <v>221</v>
      </c>
      <c r="F91" s="35" t="s">
        <v>222</v>
      </c>
      <c r="G91" s="35">
        <v>796</v>
      </c>
      <c r="H91" s="44" t="s">
        <v>45</v>
      </c>
      <c r="I91" s="303">
        <v>1</v>
      </c>
      <c r="J91" s="308">
        <v>0</v>
      </c>
      <c r="K91" s="303">
        <v>0</v>
      </c>
      <c r="L91" s="303">
        <v>0</v>
      </c>
      <c r="M91" s="388"/>
      <c r="N91" s="384"/>
      <c r="O91" s="303">
        <v>10.35531999999999</v>
      </c>
      <c r="P91" s="303">
        <v>0</v>
      </c>
      <c r="Q91" s="226">
        <v>0</v>
      </c>
      <c r="R91" s="303">
        <v>0</v>
      </c>
      <c r="S91" s="382"/>
      <c r="T91" s="382"/>
      <c r="U91" s="392"/>
      <c r="V91" s="384"/>
      <c r="W91" s="379"/>
    </row>
    <row r="92" spans="1:23" ht="63.75" x14ac:dyDescent="0.25">
      <c r="A92" s="39">
        <v>56</v>
      </c>
      <c r="B92" s="385"/>
      <c r="C92" s="385"/>
      <c r="D92" s="209" t="s">
        <v>223</v>
      </c>
      <c r="E92" s="14" t="s">
        <v>224</v>
      </c>
      <c r="F92" s="225" t="s">
        <v>225</v>
      </c>
      <c r="G92" s="35">
        <v>796</v>
      </c>
      <c r="H92" s="44" t="s">
        <v>45</v>
      </c>
      <c r="I92" s="303">
        <v>1</v>
      </c>
      <c r="J92" s="308">
        <v>0</v>
      </c>
      <c r="K92" s="303">
        <v>0</v>
      </c>
      <c r="L92" s="303">
        <v>0</v>
      </c>
      <c r="M92" s="388"/>
      <c r="N92" s="384"/>
      <c r="O92" s="303">
        <v>35.99</v>
      </c>
      <c r="P92" s="303">
        <v>0</v>
      </c>
      <c r="Q92" s="226">
        <v>0</v>
      </c>
      <c r="R92" s="303">
        <v>0</v>
      </c>
      <c r="S92" s="382"/>
      <c r="T92" s="382"/>
      <c r="U92" s="392"/>
      <c r="V92" s="384"/>
      <c r="W92" s="379"/>
    </row>
    <row r="93" spans="1:23" ht="38.25" x14ac:dyDescent="0.25">
      <c r="A93" s="39">
        <v>57</v>
      </c>
      <c r="B93" s="385"/>
      <c r="C93" s="385"/>
      <c r="D93" s="45" t="s">
        <v>226</v>
      </c>
      <c r="E93" s="35" t="s">
        <v>227</v>
      </c>
      <c r="F93" s="35" t="s">
        <v>228</v>
      </c>
      <c r="G93" s="35">
        <v>796</v>
      </c>
      <c r="H93" s="44" t="s">
        <v>45</v>
      </c>
      <c r="I93" s="303">
        <v>1</v>
      </c>
      <c r="J93" s="308">
        <v>0</v>
      </c>
      <c r="K93" s="303">
        <v>0</v>
      </c>
      <c r="L93" s="303">
        <v>0</v>
      </c>
      <c r="M93" s="388"/>
      <c r="N93" s="384"/>
      <c r="O93" s="303">
        <v>10.34</v>
      </c>
      <c r="P93" s="303">
        <v>0</v>
      </c>
      <c r="Q93" s="226">
        <v>0</v>
      </c>
      <c r="R93" s="303">
        <v>0</v>
      </c>
      <c r="S93" s="382"/>
      <c r="T93" s="382"/>
      <c r="U93" s="392"/>
      <c r="V93" s="384"/>
      <c r="W93" s="379"/>
    </row>
    <row r="94" spans="1:23" ht="51" x14ac:dyDescent="0.25">
      <c r="A94" s="39">
        <v>58</v>
      </c>
      <c r="B94" s="385"/>
      <c r="C94" s="385"/>
      <c r="D94" s="23" t="s">
        <v>229</v>
      </c>
      <c r="E94" s="310" t="s">
        <v>230</v>
      </c>
      <c r="F94" s="310" t="s">
        <v>231</v>
      </c>
      <c r="G94" s="35">
        <v>796</v>
      </c>
      <c r="H94" s="44" t="s">
        <v>45</v>
      </c>
      <c r="I94" s="303">
        <v>2</v>
      </c>
      <c r="J94" s="308">
        <v>0</v>
      </c>
      <c r="K94" s="303">
        <v>0</v>
      </c>
      <c r="L94" s="303">
        <v>0</v>
      </c>
      <c r="M94" s="388"/>
      <c r="N94" s="384"/>
      <c r="O94" s="303">
        <v>15.739999999999981</v>
      </c>
      <c r="P94" s="303">
        <v>0</v>
      </c>
      <c r="Q94" s="226">
        <v>0</v>
      </c>
      <c r="R94" s="303">
        <v>0</v>
      </c>
      <c r="S94" s="382"/>
      <c r="T94" s="382"/>
      <c r="U94" s="392"/>
      <c r="V94" s="384"/>
      <c r="W94" s="379"/>
    </row>
    <row r="95" spans="1:23" ht="63.75" x14ac:dyDescent="0.25">
      <c r="A95" s="39">
        <v>59</v>
      </c>
      <c r="B95" s="385"/>
      <c r="C95" s="385"/>
      <c r="D95" s="209" t="s">
        <v>223</v>
      </c>
      <c r="E95" s="14" t="s">
        <v>224</v>
      </c>
      <c r="F95" s="310" t="s">
        <v>225</v>
      </c>
      <c r="G95" s="35">
        <v>796</v>
      </c>
      <c r="H95" s="44" t="s">
        <v>45</v>
      </c>
      <c r="I95" s="303">
        <v>1</v>
      </c>
      <c r="J95" s="308">
        <v>0</v>
      </c>
      <c r="K95" s="303">
        <v>0</v>
      </c>
      <c r="L95" s="303">
        <v>0</v>
      </c>
      <c r="M95" s="388"/>
      <c r="N95" s="384"/>
      <c r="O95" s="303">
        <v>35.99</v>
      </c>
      <c r="P95" s="303">
        <v>0</v>
      </c>
      <c r="Q95" s="226">
        <v>0</v>
      </c>
      <c r="R95" s="303">
        <v>0</v>
      </c>
      <c r="S95" s="382"/>
      <c r="T95" s="382"/>
      <c r="U95" s="392"/>
      <c r="V95" s="384"/>
      <c r="W95" s="379"/>
    </row>
    <row r="96" spans="1:23" ht="51" x14ac:dyDescent="0.25">
      <c r="A96" s="39">
        <v>60</v>
      </c>
      <c r="B96" s="385"/>
      <c r="C96" s="385"/>
      <c r="D96" s="209" t="s">
        <v>217</v>
      </c>
      <c r="E96" s="14" t="s">
        <v>218</v>
      </c>
      <c r="F96" s="35" t="s">
        <v>219</v>
      </c>
      <c r="G96" s="35">
        <v>796</v>
      </c>
      <c r="H96" s="44" t="s">
        <v>45</v>
      </c>
      <c r="I96" s="303">
        <v>1</v>
      </c>
      <c r="J96" s="308">
        <v>0</v>
      </c>
      <c r="K96" s="303">
        <v>0</v>
      </c>
      <c r="L96" s="303">
        <v>0</v>
      </c>
      <c r="M96" s="388"/>
      <c r="N96" s="384"/>
      <c r="O96" s="303">
        <v>11.960951999999999</v>
      </c>
      <c r="P96" s="303">
        <v>0</v>
      </c>
      <c r="Q96" s="226">
        <v>0</v>
      </c>
      <c r="R96" s="303">
        <v>0</v>
      </c>
      <c r="S96" s="382"/>
      <c r="T96" s="382"/>
      <c r="U96" s="392"/>
      <c r="V96" s="384"/>
      <c r="W96" s="379"/>
    </row>
    <row r="97" spans="1:23" ht="38.25" x14ac:dyDescent="0.25">
      <c r="A97" s="39">
        <v>61</v>
      </c>
      <c r="B97" s="385"/>
      <c r="C97" s="385"/>
      <c r="D97" s="331" t="s">
        <v>220</v>
      </c>
      <c r="E97" s="332" t="s">
        <v>221</v>
      </c>
      <c r="F97" s="333" t="s">
        <v>222</v>
      </c>
      <c r="G97" s="332">
        <v>796</v>
      </c>
      <c r="H97" s="334" t="s">
        <v>45</v>
      </c>
      <c r="I97" s="301">
        <v>1</v>
      </c>
      <c r="J97" s="309">
        <v>0</v>
      </c>
      <c r="K97" s="301">
        <v>0</v>
      </c>
      <c r="L97" s="301">
        <v>0</v>
      </c>
      <c r="M97" s="388"/>
      <c r="N97" s="384"/>
      <c r="O97" s="301">
        <v>10.35531999999999</v>
      </c>
      <c r="P97" s="301">
        <v>0</v>
      </c>
      <c r="Q97" s="335">
        <v>0</v>
      </c>
      <c r="R97" s="301">
        <v>0</v>
      </c>
      <c r="S97" s="382"/>
      <c r="T97" s="382"/>
      <c r="U97" s="392"/>
      <c r="V97" s="384"/>
      <c r="W97" s="379"/>
    </row>
    <row r="98" spans="1:23" ht="29.25" customHeight="1" x14ac:dyDescent="0.25">
      <c r="A98" s="336" t="s">
        <v>371</v>
      </c>
      <c r="B98" s="336"/>
      <c r="C98" s="336"/>
      <c r="D98" s="336"/>
      <c r="E98" s="336"/>
      <c r="F98" s="336"/>
      <c r="G98" s="336"/>
      <c r="H98" s="336"/>
      <c r="I98" s="336"/>
      <c r="J98" s="336"/>
      <c r="K98" s="336"/>
      <c r="L98" s="336"/>
      <c r="M98" s="336"/>
      <c r="N98" s="336"/>
      <c r="O98" s="337">
        <v>0</v>
      </c>
      <c r="P98" s="337">
        <f>SUM(P99:P109)</f>
        <v>101.764</v>
      </c>
      <c r="Q98" s="337">
        <v>0</v>
      </c>
      <c r="R98" s="337">
        <v>0</v>
      </c>
      <c r="S98" s="336"/>
      <c r="T98" s="336"/>
      <c r="U98" s="336"/>
      <c r="V98" s="336"/>
      <c r="W98" s="338"/>
    </row>
    <row r="99" spans="1:23" ht="32.25" customHeight="1" x14ac:dyDescent="0.25">
      <c r="A99" s="22">
        <v>62</v>
      </c>
      <c r="B99" s="480" t="s">
        <v>367</v>
      </c>
      <c r="C99" s="480" t="s">
        <v>399</v>
      </c>
      <c r="D99" s="45" t="s">
        <v>372</v>
      </c>
      <c r="E99" s="35" t="s">
        <v>381</v>
      </c>
      <c r="F99" s="339" t="s">
        <v>392</v>
      </c>
      <c r="G99" s="35">
        <v>796</v>
      </c>
      <c r="H99" s="334" t="s">
        <v>45</v>
      </c>
      <c r="I99" s="308">
        <v>0</v>
      </c>
      <c r="J99" s="308">
        <v>11</v>
      </c>
      <c r="K99" s="308">
        <v>0</v>
      </c>
      <c r="L99" s="308">
        <v>0</v>
      </c>
      <c r="M99" s="387">
        <v>22401000000</v>
      </c>
      <c r="N99" s="389" t="s">
        <v>46</v>
      </c>
      <c r="O99" s="308">
        <v>0</v>
      </c>
      <c r="P99" s="308">
        <v>7.9169999999999998</v>
      </c>
      <c r="Q99" s="340">
        <v>0</v>
      </c>
      <c r="R99" s="308">
        <v>0</v>
      </c>
      <c r="S99" s="390">
        <v>42461</v>
      </c>
      <c r="T99" s="390">
        <v>42491</v>
      </c>
      <c r="U99" s="484" t="s">
        <v>184</v>
      </c>
      <c r="V99" s="389" t="s">
        <v>48</v>
      </c>
      <c r="W99" s="474" t="s">
        <v>400</v>
      </c>
    </row>
    <row r="100" spans="1:23" ht="26.25" x14ac:dyDescent="0.25">
      <c r="A100" s="22">
        <v>63</v>
      </c>
      <c r="B100" s="481"/>
      <c r="C100" s="481"/>
      <c r="D100" s="341" t="s">
        <v>373</v>
      </c>
      <c r="E100" s="339" t="s">
        <v>382</v>
      </c>
      <c r="F100" s="339" t="s">
        <v>393</v>
      </c>
      <c r="G100" s="35">
        <v>796</v>
      </c>
      <c r="H100" s="334" t="s">
        <v>45</v>
      </c>
      <c r="I100" s="308">
        <v>0</v>
      </c>
      <c r="J100" s="308">
        <v>15</v>
      </c>
      <c r="K100" s="308">
        <v>0</v>
      </c>
      <c r="L100" s="308">
        <v>0</v>
      </c>
      <c r="M100" s="388"/>
      <c r="N100" s="384"/>
      <c r="O100" s="308">
        <v>0</v>
      </c>
      <c r="P100" s="308">
        <v>8.3190000000000008</v>
      </c>
      <c r="Q100" s="340">
        <v>0</v>
      </c>
      <c r="R100" s="308">
        <v>0</v>
      </c>
      <c r="S100" s="382"/>
      <c r="T100" s="382"/>
      <c r="U100" s="392"/>
      <c r="V100" s="384"/>
      <c r="W100" s="475"/>
    </row>
    <row r="101" spans="1:23" ht="26.25" x14ac:dyDescent="0.25">
      <c r="A101" s="22">
        <v>64</v>
      </c>
      <c r="B101" s="481"/>
      <c r="C101" s="481"/>
      <c r="D101" s="341" t="s">
        <v>373</v>
      </c>
      <c r="E101" s="339" t="s">
        <v>383</v>
      </c>
      <c r="F101" s="339" t="s">
        <v>394</v>
      </c>
      <c r="G101" s="35">
        <v>796</v>
      </c>
      <c r="H101" s="334" t="s">
        <v>45</v>
      </c>
      <c r="I101" s="308">
        <v>0</v>
      </c>
      <c r="J101" s="308">
        <v>90</v>
      </c>
      <c r="K101" s="308">
        <v>0</v>
      </c>
      <c r="L101" s="308">
        <v>0</v>
      </c>
      <c r="M101" s="388"/>
      <c r="N101" s="384"/>
      <c r="O101" s="308">
        <v>0</v>
      </c>
      <c r="P101" s="308">
        <v>10.62</v>
      </c>
      <c r="Q101" s="340">
        <v>0</v>
      </c>
      <c r="R101" s="308">
        <v>0</v>
      </c>
      <c r="S101" s="382"/>
      <c r="T101" s="382"/>
      <c r="U101" s="392"/>
      <c r="V101" s="384"/>
      <c r="W101" s="475"/>
    </row>
    <row r="102" spans="1:23" ht="26.25" x14ac:dyDescent="0.25">
      <c r="A102" s="22">
        <v>65</v>
      </c>
      <c r="B102" s="481"/>
      <c r="C102" s="481"/>
      <c r="D102" s="341" t="s">
        <v>373</v>
      </c>
      <c r="E102" s="339" t="s">
        <v>384</v>
      </c>
      <c r="F102" s="339" t="s">
        <v>396</v>
      </c>
      <c r="G102" s="35">
        <v>796</v>
      </c>
      <c r="H102" s="334" t="s">
        <v>45</v>
      </c>
      <c r="I102" s="308">
        <v>0</v>
      </c>
      <c r="J102" s="308">
        <v>18</v>
      </c>
      <c r="K102" s="308">
        <v>0</v>
      </c>
      <c r="L102" s="308">
        <v>0</v>
      </c>
      <c r="M102" s="388"/>
      <c r="N102" s="384"/>
      <c r="O102" s="308">
        <v>0</v>
      </c>
      <c r="P102" s="308">
        <v>16.567</v>
      </c>
      <c r="Q102" s="340">
        <v>0</v>
      </c>
      <c r="R102" s="308">
        <v>0</v>
      </c>
      <c r="S102" s="382"/>
      <c r="T102" s="382"/>
      <c r="U102" s="392"/>
      <c r="V102" s="384"/>
      <c r="W102" s="475"/>
    </row>
    <row r="103" spans="1:23" ht="26.25" x14ac:dyDescent="0.25">
      <c r="A103" s="22">
        <v>66</v>
      </c>
      <c r="B103" s="481"/>
      <c r="C103" s="481"/>
      <c r="D103" s="341" t="s">
        <v>374</v>
      </c>
      <c r="E103" s="339" t="s">
        <v>385</v>
      </c>
      <c r="F103" s="339" t="s">
        <v>395</v>
      </c>
      <c r="G103" s="35">
        <v>796</v>
      </c>
      <c r="H103" s="334" t="s">
        <v>45</v>
      </c>
      <c r="I103" s="308">
        <v>0</v>
      </c>
      <c r="J103" s="308">
        <v>30</v>
      </c>
      <c r="K103" s="308">
        <v>0</v>
      </c>
      <c r="L103" s="308">
        <v>0</v>
      </c>
      <c r="M103" s="388"/>
      <c r="N103" s="384"/>
      <c r="O103" s="308">
        <v>0</v>
      </c>
      <c r="P103" s="308">
        <v>5.4870000000000001</v>
      </c>
      <c r="Q103" s="340">
        <v>0</v>
      </c>
      <c r="R103" s="308">
        <v>0</v>
      </c>
      <c r="S103" s="382"/>
      <c r="T103" s="382"/>
      <c r="U103" s="392"/>
      <c r="V103" s="384"/>
      <c r="W103" s="475"/>
    </row>
    <row r="104" spans="1:23" ht="26.25" x14ac:dyDescent="0.25">
      <c r="A104" s="22">
        <v>67</v>
      </c>
      <c r="B104" s="481"/>
      <c r="C104" s="481"/>
      <c r="D104" s="341" t="s">
        <v>375</v>
      </c>
      <c r="E104" s="339" t="s">
        <v>386</v>
      </c>
      <c r="F104" s="339" t="s">
        <v>397</v>
      </c>
      <c r="G104" s="35">
        <v>796</v>
      </c>
      <c r="H104" s="334" t="s">
        <v>45</v>
      </c>
      <c r="I104" s="308">
        <v>0</v>
      </c>
      <c r="J104" s="308">
        <v>50</v>
      </c>
      <c r="K104" s="308">
        <v>0</v>
      </c>
      <c r="L104" s="308">
        <v>0</v>
      </c>
      <c r="M104" s="388"/>
      <c r="N104" s="384"/>
      <c r="O104" s="308">
        <v>0</v>
      </c>
      <c r="P104" s="308">
        <v>1.0620000000000001</v>
      </c>
      <c r="Q104" s="340">
        <v>0</v>
      </c>
      <c r="R104" s="308">
        <v>0</v>
      </c>
      <c r="S104" s="382"/>
      <c r="T104" s="382"/>
      <c r="U104" s="392"/>
      <c r="V104" s="384"/>
      <c r="W104" s="475"/>
    </row>
    <row r="105" spans="1:23" ht="26.25" x14ac:dyDescent="0.25">
      <c r="A105" s="22">
        <v>68</v>
      </c>
      <c r="B105" s="481"/>
      <c r="C105" s="481"/>
      <c r="D105" s="342" t="s">
        <v>376</v>
      </c>
      <c r="E105" s="339" t="s">
        <v>387</v>
      </c>
      <c r="F105" s="339" t="s">
        <v>396</v>
      </c>
      <c r="G105" s="35">
        <v>796</v>
      </c>
      <c r="H105" s="334" t="s">
        <v>45</v>
      </c>
      <c r="I105" s="308">
        <v>0</v>
      </c>
      <c r="J105" s="308">
        <v>5</v>
      </c>
      <c r="K105" s="308">
        <v>0</v>
      </c>
      <c r="L105" s="308">
        <v>0</v>
      </c>
      <c r="M105" s="388"/>
      <c r="N105" s="384"/>
      <c r="O105" s="308">
        <v>0</v>
      </c>
      <c r="P105" s="308">
        <v>5.1120000000000001</v>
      </c>
      <c r="Q105" s="340">
        <v>0</v>
      </c>
      <c r="R105" s="308">
        <v>0</v>
      </c>
      <c r="S105" s="382"/>
      <c r="T105" s="382"/>
      <c r="U105" s="392"/>
      <c r="V105" s="384"/>
      <c r="W105" s="475"/>
    </row>
    <row r="106" spans="1:23" ht="26.25" x14ac:dyDescent="0.25">
      <c r="A106" s="22">
        <v>69</v>
      </c>
      <c r="B106" s="481"/>
      <c r="C106" s="481"/>
      <c r="D106" s="341" t="s">
        <v>377</v>
      </c>
      <c r="E106" s="339" t="s">
        <v>388</v>
      </c>
      <c r="F106" s="339" t="s">
        <v>398</v>
      </c>
      <c r="G106" s="35">
        <v>796</v>
      </c>
      <c r="H106" s="334" t="s">
        <v>45</v>
      </c>
      <c r="I106" s="308">
        <v>0</v>
      </c>
      <c r="J106" s="308">
        <v>8</v>
      </c>
      <c r="K106" s="308">
        <v>0</v>
      </c>
      <c r="L106" s="308">
        <v>0</v>
      </c>
      <c r="M106" s="388"/>
      <c r="N106" s="384"/>
      <c r="O106" s="308">
        <v>0</v>
      </c>
      <c r="P106" s="308">
        <v>28.32</v>
      </c>
      <c r="Q106" s="340">
        <v>0</v>
      </c>
      <c r="R106" s="308">
        <v>0</v>
      </c>
      <c r="S106" s="382"/>
      <c r="T106" s="382"/>
      <c r="U106" s="392"/>
      <c r="V106" s="384"/>
      <c r="W106" s="475"/>
    </row>
    <row r="107" spans="1:23" ht="26.25" x14ac:dyDescent="0.25">
      <c r="A107" s="22">
        <v>70</v>
      </c>
      <c r="B107" s="481"/>
      <c r="C107" s="481"/>
      <c r="D107" s="45" t="s">
        <v>378</v>
      </c>
      <c r="E107" s="339" t="s">
        <v>389</v>
      </c>
      <c r="F107" s="339" t="s">
        <v>395</v>
      </c>
      <c r="G107" s="35">
        <v>796</v>
      </c>
      <c r="H107" s="334" t="s">
        <v>45</v>
      </c>
      <c r="I107" s="308">
        <v>0</v>
      </c>
      <c r="J107" s="308">
        <v>1</v>
      </c>
      <c r="K107" s="308">
        <v>0</v>
      </c>
      <c r="L107" s="308">
        <v>0</v>
      </c>
      <c r="M107" s="388"/>
      <c r="N107" s="384"/>
      <c r="O107" s="308">
        <v>0</v>
      </c>
      <c r="P107" s="308">
        <v>10.124000000000001</v>
      </c>
      <c r="Q107" s="340">
        <v>0</v>
      </c>
      <c r="R107" s="308">
        <v>0</v>
      </c>
      <c r="S107" s="382"/>
      <c r="T107" s="382"/>
      <c r="U107" s="392"/>
      <c r="V107" s="384"/>
      <c r="W107" s="475"/>
    </row>
    <row r="108" spans="1:23" ht="26.25" x14ac:dyDescent="0.25">
      <c r="A108" s="22">
        <v>71</v>
      </c>
      <c r="B108" s="481"/>
      <c r="C108" s="481"/>
      <c r="D108" s="45" t="s">
        <v>379</v>
      </c>
      <c r="E108" s="339" t="s">
        <v>390</v>
      </c>
      <c r="F108" s="339" t="s">
        <v>397</v>
      </c>
      <c r="G108" s="35">
        <v>796</v>
      </c>
      <c r="H108" s="334" t="s">
        <v>45</v>
      </c>
      <c r="I108" s="308">
        <v>0</v>
      </c>
      <c r="J108" s="308">
        <v>1</v>
      </c>
      <c r="K108" s="308">
        <v>0</v>
      </c>
      <c r="L108" s="308">
        <v>0</v>
      </c>
      <c r="M108" s="388"/>
      <c r="N108" s="384"/>
      <c r="O108" s="308">
        <v>0</v>
      </c>
      <c r="P108" s="308">
        <v>4.6369999999999996</v>
      </c>
      <c r="Q108" s="340">
        <v>0</v>
      </c>
      <c r="R108" s="308">
        <v>0</v>
      </c>
      <c r="S108" s="382"/>
      <c r="T108" s="382"/>
      <c r="U108" s="392"/>
      <c r="V108" s="384"/>
      <c r="W108" s="475"/>
    </row>
    <row r="109" spans="1:23" ht="26.25" x14ac:dyDescent="0.25">
      <c r="A109" s="22">
        <v>72</v>
      </c>
      <c r="B109" s="482"/>
      <c r="C109" s="482"/>
      <c r="D109" s="45" t="s">
        <v>380</v>
      </c>
      <c r="E109" s="339" t="s">
        <v>391</v>
      </c>
      <c r="F109" s="339" t="s">
        <v>396</v>
      </c>
      <c r="G109" s="35">
        <v>796</v>
      </c>
      <c r="H109" s="35" t="s">
        <v>45</v>
      </c>
      <c r="I109" s="308">
        <v>0</v>
      </c>
      <c r="J109" s="308">
        <v>1</v>
      </c>
      <c r="K109" s="308">
        <v>0</v>
      </c>
      <c r="L109" s="308">
        <v>0</v>
      </c>
      <c r="M109" s="410"/>
      <c r="N109" s="411"/>
      <c r="O109" s="308">
        <v>0</v>
      </c>
      <c r="P109" s="308">
        <v>3.5990000000000002</v>
      </c>
      <c r="Q109" s="340">
        <v>0</v>
      </c>
      <c r="R109" s="308">
        <v>0</v>
      </c>
      <c r="S109" s="483"/>
      <c r="T109" s="483"/>
      <c r="U109" s="485"/>
      <c r="V109" s="411"/>
      <c r="W109" s="476"/>
    </row>
    <row r="110" spans="1:23" x14ac:dyDescent="0.25">
      <c r="A110" s="49"/>
      <c r="B110" s="228"/>
      <c r="C110" s="228"/>
      <c r="D110" s="311"/>
      <c r="E110" s="312"/>
      <c r="F110" s="182"/>
      <c r="G110" s="312"/>
      <c r="H110" s="312"/>
      <c r="I110" s="313"/>
      <c r="J110" s="313"/>
      <c r="K110" s="313"/>
      <c r="L110" s="313"/>
      <c r="M110" s="314"/>
      <c r="N110" s="313"/>
      <c r="O110" s="313"/>
      <c r="P110" s="313"/>
      <c r="Q110" s="329"/>
      <c r="R110" s="313"/>
      <c r="S110" s="330"/>
      <c r="T110" s="330"/>
      <c r="U110" s="315"/>
      <c r="V110" s="313"/>
      <c r="W110" s="186"/>
    </row>
    <row r="111" spans="1:23" ht="20.25" x14ac:dyDescent="0.3">
      <c r="A111" s="49"/>
      <c r="B111" s="228"/>
      <c r="C111" s="228"/>
      <c r="D111" s="229"/>
      <c r="E111" s="208"/>
      <c r="F111" s="61"/>
      <c r="G111" s="61"/>
      <c r="H111" s="61"/>
      <c r="I111" s="205"/>
      <c r="J111" s="205"/>
      <c r="K111" s="205"/>
      <c r="L111" s="205"/>
      <c r="M111" s="205"/>
      <c r="N111" s="205"/>
      <c r="O111" s="205"/>
      <c r="P111" s="206"/>
      <c r="Q111" s="205"/>
      <c r="R111" s="205"/>
      <c r="S111" s="205"/>
      <c r="T111" s="205"/>
      <c r="U111" s="205"/>
      <c r="V111" s="205"/>
      <c r="W111" s="207"/>
    </row>
    <row r="112" spans="1:23" ht="20.25" x14ac:dyDescent="0.3">
      <c r="A112" s="205" t="s">
        <v>368</v>
      </c>
      <c r="N112" s="205"/>
      <c r="O112" s="205"/>
      <c r="P112" s="206"/>
      <c r="Q112" s="205"/>
      <c r="R112" s="205"/>
      <c r="S112" s="205"/>
      <c r="T112" s="205"/>
      <c r="U112" s="205"/>
      <c r="V112" s="205"/>
      <c r="W112" s="207"/>
    </row>
    <row r="113" spans="1:23" ht="18.75" x14ac:dyDescent="0.3">
      <c r="A113" s="197"/>
      <c r="N113" s="197"/>
      <c r="O113" s="197"/>
      <c r="P113" s="198"/>
      <c r="Q113" s="197"/>
      <c r="R113" s="197"/>
      <c r="S113" s="197"/>
      <c r="T113" s="197"/>
      <c r="U113" s="197"/>
      <c r="V113" s="197"/>
      <c r="W113" s="199"/>
    </row>
  </sheetData>
  <mergeCells count="109">
    <mergeCell ref="P7:V7"/>
    <mergeCell ref="W99:W109"/>
    <mergeCell ref="T83:T85"/>
    <mergeCell ref="U83:U85"/>
    <mergeCell ref="V83:V85"/>
    <mergeCell ref="W83:W85"/>
    <mergeCell ref="B99:B109"/>
    <mergeCell ref="C99:C109"/>
    <mergeCell ref="S99:S109"/>
    <mergeCell ref="T99:T109"/>
    <mergeCell ref="U99:U109"/>
    <mergeCell ref="T90:T97"/>
    <mergeCell ref="U90:U97"/>
    <mergeCell ref="V90:V97"/>
    <mergeCell ref="W90:W97"/>
    <mergeCell ref="M99:M109"/>
    <mergeCell ref="N99:N109"/>
    <mergeCell ref="V99:V109"/>
    <mergeCell ref="S83:S85"/>
    <mergeCell ref="A87:N87"/>
    <mergeCell ref="B78:B79"/>
    <mergeCell ref="C78:C79"/>
    <mergeCell ref="A18:D18"/>
    <mergeCell ref="E18:I18"/>
    <mergeCell ref="A19:D19"/>
    <mergeCell ref="E19:I19"/>
    <mergeCell ref="A20:D20"/>
    <mergeCell ref="E20:I20"/>
    <mergeCell ref="A28:D28"/>
    <mergeCell ref="E27:F27"/>
    <mergeCell ref="I27:L27"/>
    <mergeCell ref="M48:M66"/>
    <mergeCell ref="T48:T66"/>
    <mergeCell ref="O27:R27"/>
    <mergeCell ref="A22:A26"/>
    <mergeCell ref="B22:B26"/>
    <mergeCell ref="C22:C26"/>
    <mergeCell ref="D22:T22"/>
    <mergeCell ref="D23:D26"/>
    <mergeCell ref="E23:F23"/>
    <mergeCell ref="G23:H23"/>
    <mergeCell ref="I23:L23"/>
    <mergeCell ref="M23:N23"/>
    <mergeCell ref="O23:R23"/>
    <mergeCell ref="S23:T23"/>
    <mergeCell ref="S24:S26"/>
    <mergeCell ref="T24:T26"/>
    <mergeCell ref="M24:M26"/>
    <mergeCell ref="A11:I11"/>
    <mergeCell ref="A12:I12"/>
    <mergeCell ref="A14:D14"/>
    <mergeCell ref="E14:I14"/>
    <mergeCell ref="A15:D15"/>
    <mergeCell ref="E15:I15"/>
    <mergeCell ref="A16:D16"/>
    <mergeCell ref="E16:I16"/>
    <mergeCell ref="A17:D17"/>
    <mergeCell ref="E17:I17"/>
    <mergeCell ref="E24:E26"/>
    <mergeCell ref="F24:F26"/>
    <mergeCell ref="O24:O26"/>
    <mergeCell ref="P24:P26"/>
    <mergeCell ref="G24:G26"/>
    <mergeCell ref="H24:H26"/>
    <mergeCell ref="U22:U26"/>
    <mergeCell ref="V22:V26"/>
    <mergeCell ref="I24:I26"/>
    <mergeCell ref="J24:J26"/>
    <mergeCell ref="K24:K26"/>
    <mergeCell ref="L24:L26"/>
    <mergeCell ref="Q24:Q26"/>
    <mergeCell ref="R24:R26"/>
    <mergeCell ref="W22:W26"/>
    <mergeCell ref="W29:W36"/>
    <mergeCell ref="M38:M46"/>
    <mergeCell ref="N38:N46"/>
    <mergeCell ref="S38:S46"/>
    <mergeCell ref="T38:T46"/>
    <mergeCell ref="U38:U46"/>
    <mergeCell ref="V38:V46"/>
    <mergeCell ref="W38:W46"/>
    <mergeCell ref="M29:M36"/>
    <mergeCell ref="N29:N36"/>
    <mergeCell ref="S29:S36"/>
    <mergeCell ref="T29:T36"/>
    <mergeCell ref="U29:U36"/>
    <mergeCell ref="V29:V36"/>
    <mergeCell ref="N24:N26"/>
    <mergeCell ref="W68:W76"/>
    <mergeCell ref="S48:S66"/>
    <mergeCell ref="N48:N66"/>
    <mergeCell ref="B90:B97"/>
    <mergeCell ref="C90:C97"/>
    <mergeCell ref="B83:B85"/>
    <mergeCell ref="C83:C85"/>
    <mergeCell ref="M90:M97"/>
    <mergeCell ref="N90:N97"/>
    <mergeCell ref="S90:S97"/>
    <mergeCell ref="U48:U66"/>
    <mergeCell ref="A82:N82"/>
    <mergeCell ref="V48:V66"/>
    <mergeCell ref="U68:U76"/>
    <mergeCell ref="V68:V76"/>
    <mergeCell ref="A80:N80"/>
    <mergeCell ref="M68:M76"/>
    <mergeCell ref="N68:N76"/>
    <mergeCell ref="S68:S76"/>
    <mergeCell ref="T68:T76"/>
    <mergeCell ref="W48:W66"/>
  </mergeCells>
  <hyperlinks>
    <hyperlink ref="E17" r:id="rId1"/>
  </hyperlinks>
  <pageMargins left="0.23622047244094491" right="0.19685039370078741" top="0.35433070866141736" bottom="0.35433070866141736" header="0.31496062992125984" footer="0.31496062992125984"/>
  <pageSetup paperSize="9" scale="4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105"/>
  <sheetViews>
    <sheetView topLeftCell="A13" zoomScale="160" zoomScaleNormal="160" zoomScaleSheetLayoutView="25" workbookViewId="0">
      <selection activeCell="G29" sqref="G29"/>
    </sheetView>
  </sheetViews>
  <sheetFormatPr defaultRowHeight="15" x14ac:dyDescent="0.25"/>
  <cols>
    <col min="1" max="1" width="3.5703125" style="172" customWidth="1"/>
    <col min="2" max="2" width="6.85546875" style="57" customWidth="1"/>
    <col min="3" max="3" width="6.7109375" style="57" customWidth="1"/>
    <col min="4" max="4" width="26.85546875" style="57" customWidth="1"/>
    <col min="5" max="5" width="12.7109375" style="57" customWidth="1"/>
    <col min="6" max="6" width="6" style="57" customWidth="1"/>
    <col min="7" max="7" width="6.7109375" style="57" customWidth="1"/>
    <col min="8" max="8" width="12.85546875" style="57" customWidth="1"/>
    <col min="9" max="9" width="7.28515625" style="57" customWidth="1"/>
    <col min="10" max="10" width="7.85546875" style="57" customWidth="1"/>
    <col min="11" max="11" width="0.140625" style="57" customWidth="1"/>
    <col min="12" max="12" width="9.140625" style="57" customWidth="1"/>
    <col min="13" max="13" width="7.28515625" style="57" customWidth="1"/>
    <col min="14" max="14" width="7.42578125" style="57" customWidth="1"/>
    <col min="15" max="15" width="11.28515625" style="57" customWidth="1"/>
    <col min="16" max="16" width="8.85546875" style="57" customWidth="1"/>
    <col min="17" max="17" width="14.140625" style="189" customWidth="1"/>
    <col min="18" max="18" width="10.28515625" style="177" bestFit="1" customWidth="1"/>
    <col min="19" max="19" width="11.28515625" style="177" customWidth="1"/>
    <col min="20" max="256" width="9.140625" style="57"/>
    <col min="257" max="257" width="5" style="57" customWidth="1"/>
    <col min="258" max="259" width="6.7109375" style="57" customWidth="1"/>
    <col min="260" max="260" width="39.140625" style="57" customWidth="1"/>
    <col min="261" max="261" width="85.140625" style="57" customWidth="1"/>
    <col min="262" max="262" width="9.42578125" style="57" customWidth="1"/>
    <col min="263" max="263" width="12.85546875" style="57" customWidth="1"/>
    <col min="264" max="264" width="21" style="57" customWidth="1"/>
    <col min="265" max="265" width="12.5703125" style="57" customWidth="1"/>
    <col min="266" max="266" width="12.85546875" style="57" customWidth="1"/>
    <col min="267" max="267" width="0" style="57" hidden="1" customWidth="1"/>
    <col min="268" max="269" width="10.42578125" style="57" customWidth="1"/>
    <col min="270" max="270" width="12.85546875" style="57" customWidth="1"/>
    <col min="271" max="271" width="11.28515625" style="57" customWidth="1"/>
    <col min="272" max="272" width="8.5703125" style="57" customWidth="1"/>
    <col min="273" max="273" width="9.28515625" style="57" bestFit="1" customWidth="1"/>
    <col min="274" max="274" width="10.28515625" style="57" bestFit="1" customWidth="1"/>
    <col min="275" max="275" width="11.28515625" style="57" customWidth="1"/>
    <col min="276" max="512" width="9.140625" style="57"/>
    <col min="513" max="513" width="5" style="57" customWidth="1"/>
    <col min="514" max="515" width="6.7109375" style="57" customWidth="1"/>
    <col min="516" max="516" width="39.140625" style="57" customWidth="1"/>
    <col min="517" max="517" width="85.140625" style="57" customWidth="1"/>
    <col min="518" max="518" width="9.42578125" style="57" customWidth="1"/>
    <col min="519" max="519" width="12.85546875" style="57" customWidth="1"/>
    <col min="520" max="520" width="21" style="57" customWidth="1"/>
    <col min="521" max="521" width="12.5703125" style="57" customWidth="1"/>
    <col min="522" max="522" width="12.85546875" style="57" customWidth="1"/>
    <col min="523" max="523" width="0" style="57" hidden="1" customWidth="1"/>
    <col min="524" max="525" width="10.42578125" style="57" customWidth="1"/>
    <col min="526" max="526" width="12.85546875" style="57" customWidth="1"/>
    <col min="527" max="527" width="11.28515625" style="57" customWidth="1"/>
    <col min="528" max="528" width="8.5703125" style="57" customWidth="1"/>
    <col min="529" max="529" width="9.28515625" style="57" bestFit="1" customWidth="1"/>
    <col min="530" max="530" width="10.28515625" style="57" bestFit="1" customWidth="1"/>
    <col min="531" max="531" width="11.28515625" style="57" customWidth="1"/>
    <col min="532" max="768" width="9.140625" style="57"/>
    <col min="769" max="769" width="5" style="57" customWidth="1"/>
    <col min="770" max="771" width="6.7109375" style="57" customWidth="1"/>
    <col min="772" max="772" width="39.140625" style="57" customWidth="1"/>
    <col min="773" max="773" width="85.140625" style="57" customWidth="1"/>
    <col min="774" max="774" width="9.42578125" style="57" customWidth="1"/>
    <col min="775" max="775" width="12.85546875" style="57" customWidth="1"/>
    <col min="776" max="776" width="21" style="57" customWidth="1"/>
    <col min="777" max="777" width="12.5703125" style="57" customWidth="1"/>
    <col min="778" max="778" width="12.85546875" style="57" customWidth="1"/>
    <col min="779" max="779" width="0" style="57" hidden="1" customWidth="1"/>
    <col min="780" max="781" width="10.42578125" style="57" customWidth="1"/>
    <col min="782" max="782" width="12.85546875" style="57" customWidth="1"/>
    <col min="783" max="783" width="11.28515625" style="57" customWidth="1"/>
    <col min="784" max="784" width="8.5703125" style="57" customWidth="1"/>
    <col min="785" max="785" width="9.28515625" style="57" bestFit="1" customWidth="1"/>
    <col min="786" max="786" width="10.28515625" style="57" bestFit="1" customWidth="1"/>
    <col min="787" max="787" width="11.28515625" style="57" customWidth="1"/>
    <col min="788" max="1024" width="9.140625" style="57"/>
    <col min="1025" max="1025" width="5" style="57" customWidth="1"/>
    <col min="1026" max="1027" width="6.7109375" style="57" customWidth="1"/>
    <col min="1028" max="1028" width="39.140625" style="57" customWidth="1"/>
    <col min="1029" max="1029" width="85.140625" style="57" customWidth="1"/>
    <col min="1030" max="1030" width="9.42578125" style="57" customWidth="1"/>
    <col min="1031" max="1031" width="12.85546875" style="57" customWidth="1"/>
    <col min="1032" max="1032" width="21" style="57" customWidth="1"/>
    <col min="1033" max="1033" width="12.5703125" style="57" customWidth="1"/>
    <col min="1034" max="1034" width="12.85546875" style="57" customWidth="1"/>
    <col min="1035" max="1035" width="0" style="57" hidden="1" customWidth="1"/>
    <col min="1036" max="1037" width="10.42578125" style="57" customWidth="1"/>
    <col min="1038" max="1038" width="12.85546875" style="57" customWidth="1"/>
    <col min="1039" max="1039" width="11.28515625" style="57" customWidth="1"/>
    <col min="1040" max="1040" width="8.5703125" style="57" customWidth="1"/>
    <col min="1041" max="1041" width="9.28515625" style="57" bestFit="1" customWidth="1"/>
    <col min="1042" max="1042" width="10.28515625" style="57" bestFit="1" customWidth="1"/>
    <col min="1043" max="1043" width="11.28515625" style="57" customWidth="1"/>
    <col min="1044" max="1280" width="9.140625" style="57"/>
    <col min="1281" max="1281" width="5" style="57" customWidth="1"/>
    <col min="1282" max="1283" width="6.7109375" style="57" customWidth="1"/>
    <col min="1284" max="1284" width="39.140625" style="57" customWidth="1"/>
    <col min="1285" max="1285" width="85.140625" style="57" customWidth="1"/>
    <col min="1286" max="1286" width="9.42578125" style="57" customWidth="1"/>
    <col min="1287" max="1287" width="12.85546875" style="57" customWidth="1"/>
    <col min="1288" max="1288" width="21" style="57" customWidth="1"/>
    <col min="1289" max="1289" width="12.5703125" style="57" customWidth="1"/>
    <col min="1290" max="1290" width="12.85546875" style="57" customWidth="1"/>
    <col min="1291" max="1291" width="0" style="57" hidden="1" customWidth="1"/>
    <col min="1292" max="1293" width="10.42578125" style="57" customWidth="1"/>
    <col min="1294" max="1294" width="12.85546875" style="57" customWidth="1"/>
    <col min="1295" max="1295" width="11.28515625" style="57" customWidth="1"/>
    <col min="1296" max="1296" width="8.5703125" style="57" customWidth="1"/>
    <col min="1297" max="1297" width="9.28515625" style="57" bestFit="1" customWidth="1"/>
    <col min="1298" max="1298" width="10.28515625" style="57" bestFit="1" customWidth="1"/>
    <col min="1299" max="1299" width="11.28515625" style="57" customWidth="1"/>
    <col min="1300" max="1536" width="9.140625" style="57"/>
    <col min="1537" max="1537" width="5" style="57" customWidth="1"/>
    <col min="1538" max="1539" width="6.7109375" style="57" customWidth="1"/>
    <col min="1540" max="1540" width="39.140625" style="57" customWidth="1"/>
    <col min="1541" max="1541" width="85.140625" style="57" customWidth="1"/>
    <col min="1542" max="1542" width="9.42578125" style="57" customWidth="1"/>
    <col min="1543" max="1543" width="12.85546875" style="57" customWidth="1"/>
    <col min="1544" max="1544" width="21" style="57" customWidth="1"/>
    <col min="1545" max="1545" width="12.5703125" style="57" customWidth="1"/>
    <col min="1546" max="1546" width="12.85546875" style="57" customWidth="1"/>
    <col min="1547" max="1547" width="0" style="57" hidden="1" customWidth="1"/>
    <col min="1548" max="1549" width="10.42578125" style="57" customWidth="1"/>
    <col min="1550" max="1550" width="12.85546875" style="57" customWidth="1"/>
    <col min="1551" max="1551" width="11.28515625" style="57" customWidth="1"/>
    <col min="1552" max="1552" width="8.5703125" style="57" customWidth="1"/>
    <col min="1553" max="1553" width="9.28515625" style="57" bestFit="1" customWidth="1"/>
    <col min="1554" max="1554" width="10.28515625" style="57" bestFit="1" customWidth="1"/>
    <col min="1555" max="1555" width="11.28515625" style="57" customWidth="1"/>
    <col min="1556" max="1792" width="9.140625" style="57"/>
    <col min="1793" max="1793" width="5" style="57" customWidth="1"/>
    <col min="1794" max="1795" width="6.7109375" style="57" customWidth="1"/>
    <col min="1796" max="1796" width="39.140625" style="57" customWidth="1"/>
    <col min="1797" max="1797" width="85.140625" style="57" customWidth="1"/>
    <col min="1798" max="1798" width="9.42578125" style="57" customWidth="1"/>
    <col min="1799" max="1799" width="12.85546875" style="57" customWidth="1"/>
    <col min="1800" max="1800" width="21" style="57" customWidth="1"/>
    <col min="1801" max="1801" width="12.5703125" style="57" customWidth="1"/>
    <col min="1802" max="1802" width="12.85546875" style="57" customWidth="1"/>
    <col min="1803" max="1803" width="0" style="57" hidden="1" customWidth="1"/>
    <col min="1804" max="1805" width="10.42578125" style="57" customWidth="1"/>
    <col min="1806" max="1806" width="12.85546875" style="57" customWidth="1"/>
    <col min="1807" max="1807" width="11.28515625" style="57" customWidth="1"/>
    <col min="1808" max="1808" width="8.5703125" style="57" customWidth="1"/>
    <col min="1809" max="1809" width="9.28515625" style="57" bestFit="1" customWidth="1"/>
    <col min="1810" max="1810" width="10.28515625" style="57" bestFit="1" customWidth="1"/>
    <col min="1811" max="1811" width="11.28515625" style="57" customWidth="1"/>
    <col min="1812" max="2048" width="9.140625" style="57"/>
    <col min="2049" max="2049" width="5" style="57" customWidth="1"/>
    <col min="2050" max="2051" width="6.7109375" style="57" customWidth="1"/>
    <col min="2052" max="2052" width="39.140625" style="57" customWidth="1"/>
    <col min="2053" max="2053" width="85.140625" style="57" customWidth="1"/>
    <col min="2054" max="2054" width="9.42578125" style="57" customWidth="1"/>
    <col min="2055" max="2055" width="12.85546875" style="57" customWidth="1"/>
    <col min="2056" max="2056" width="21" style="57" customWidth="1"/>
    <col min="2057" max="2057" width="12.5703125" style="57" customWidth="1"/>
    <col min="2058" max="2058" width="12.85546875" style="57" customWidth="1"/>
    <col min="2059" max="2059" width="0" style="57" hidden="1" customWidth="1"/>
    <col min="2060" max="2061" width="10.42578125" style="57" customWidth="1"/>
    <col min="2062" max="2062" width="12.85546875" style="57" customWidth="1"/>
    <col min="2063" max="2063" width="11.28515625" style="57" customWidth="1"/>
    <col min="2064" max="2064" width="8.5703125" style="57" customWidth="1"/>
    <col min="2065" max="2065" width="9.28515625" style="57" bestFit="1" customWidth="1"/>
    <col min="2066" max="2066" width="10.28515625" style="57" bestFit="1" customWidth="1"/>
    <col min="2067" max="2067" width="11.28515625" style="57" customWidth="1"/>
    <col min="2068" max="2304" width="9.140625" style="57"/>
    <col min="2305" max="2305" width="5" style="57" customWidth="1"/>
    <col min="2306" max="2307" width="6.7109375" style="57" customWidth="1"/>
    <col min="2308" max="2308" width="39.140625" style="57" customWidth="1"/>
    <col min="2309" max="2309" width="85.140625" style="57" customWidth="1"/>
    <col min="2310" max="2310" width="9.42578125" style="57" customWidth="1"/>
    <col min="2311" max="2311" width="12.85546875" style="57" customWidth="1"/>
    <col min="2312" max="2312" width="21" style="57" customWidth="1"/>
    <col min="2313" max="2313" width="12.5703125" style="57" customWidth="1"/>
    <col min="2314" max="2314" width="12.85546875" style="57" customWidth="1"/>
    <col min="2315" max="2315" width="0" style="57" hidden="1" customWidth="1"/>
    <col min="2316" max="2317" width="10.42578125" style="57" customWidth="1"/>
    <col min="2318" max="2318" width="12.85546875" style="57" customWidth="1"/>
    <col min="2319" max="2319" width="11.28515625" style="57" customWidth="1"/>
    <col min="2320" max="2320" width="8.5703125" style="57" customWidth="1"/>
    <col min="2321" max="2321" width="9.28515625" style="57" bestFit="1" customWidth="1"/>
    <col min="2322" max="2322" width="10.28515625" style="57" bestFit="1" customWidth="1"/>
    <col min="2323" max="2323" width="11.28515625" style="57" customWidth="1"/>
    <col min="2324" max="2560" width="9.140625" style="57"/>
    <col min="2561" max="2561" width="5" style="57" customWidth="1"/>
    <col min="2562" max="2563" width="6.7109375" style="57" customWidth="1"/>
    <col min="2564" max="2564" width="39.140625" style="57" customWidth="1"/>
    <col min="2565" max="2565" width="85.140625" style="57" customWidth="1"/>
    <col min="2566" max="2566" width="9.42578125" style="57" customWidth="1"/>
    <col min="2567" max="2567" width="12.85546875" style="57" customWidth="1"/>
    <col min="2568" max="2568" width="21" style="57" customWidth="1"/>
    <col min="2569" max="2569" width="12.5703125" style="57" customWidth="1"/>
    <col min="2570" max="2570" width="12.85546875" style="57" customWidth="1"/>
    <col min="2571" max="2571" width="0" style="57" hidden="1" customWidth="1"/>
    <col min="2572" max="2573" width="10.42578125" style="57" customWidth="1"/>
    <col min="2574" max="2574" width="12.85546875" style="57" customWidth="1"/>
    <col min="2575" max="2575" width="11.28515625" style="57" customWidth="1"/>
    <col min="2576" max="2576" width="8.5703125" style="57" customWidth="1"/>
    <col min="2577" max="2577" width="9.28515625" style="57" bestFit="1" customWidth="1"/>
    <col min="2578" max="2578" width="10.28515625" style="57" bestFit="1" customWidth="1"/>
    <col min="2579" max="2579" width="11.28515625" style="57" customWidth="1"/>
    <col min="2580" max="2816" width="9.140625" style="57"/>
    <col min="2817" max="2817" width="5" style="57" customWidth="1"/>
    <col min="2818" max="2819" width="6.7109375" style="57" customWidth="1"/>
    <col min="2820" max="2820" width="39.140625" style="57" customWidth="1"/>
    <col min="2821" max="2821" width="85.140625" style="57" customWidth="1"/>
    <col min="2822" max="2822" width="9.42578125" style="57" customWidth="1"/>
    <col min="2823" max="2823" width="12.85546875" style="57" customWidth="1"/>
    <col min="2824" max="2824" width="21" style="57" customWidth="1"/>
    <col min="2825" max="2825" width="12.5703125" style="57" customWidth="1"/>
    <col min="2826" max="2826" width="12.85546875" style="57" customWidth="1"/>
    <col min="2827" max="2827" width="0" style="57" hidden="1" customWidth="1"/>
    <col min="2828" max="2829" width="10.42578125" style="57" customWidth="1"/>
    <col min="2830" max="2830" width="12.85546875" style="57" customWidth="1"/>
    <col min="2831" max="2831" width="11.28515625" style="57" customWidth="1"/>
    <col min="2832" max="2832" width="8.5703125" style="57" customWidth="1"/>
    <col min="2833" max="2833" width="9.28515625" style="57" bestFit="1" customWidth="1"/>
    <col min="2834" max="2834" width="10.28515625" style="57" bestFit="1" customWidth="1"/>
    <col min="2835" max="2835" width="11.28515625" style="57" customWidth="1"/>
    <col min="2836" max="3072" width="9.140625" style="57"/>
    <col min="3073" max="3073" width="5" style="57" customWidth="1"/>
    <col min="3074" max="3075" width="6.7109375" style="57" customWidth="1"/>
    <col min="3076" max="3076" width="39.140625" style="57" customWidth="1"/>
    <col min="3077" max="3077" width="85.140625" style="57" customWidth="1"/>
    <col min="3078" max="3078" width="9.42578125" style="57" customWidth="1"/>
    <col min="3079" max="3079" width="12.85546875" style="57" customWidth="1"/>
    <col min="3080" max="3080" width="21" style="57" customWidth="1"/>
    <col min="3081" max="3081" width="12.5703125" style="57" customWidth="1"/>
    <col min="3082" max="3082" width="12.85546875" style="57" customWidth="1"/>
    <col min="3083" max="3083" width="0" style="57" hidden="1" customWidth="1"/>
    <col min="3084" max="3085" width="10.42578125" style="57" customWidth="1"/>
    <col min="3086" max="3086" width="12.85546875" style="57" customWidth="1"/>
    <col min="3087" max="3087" width="11.28515625" style="57" customWidth="1"/>
    <col min="3088" max="3088" width="8.5703125" style="57" customWidth="1"/>
    <col min="3089" max="3089" width="9.28515625" style="57" bestFit="1" customWidth="1"/>
    <col min="3090" max="3090" width="10.28515625" style="57" bestFit="1" customWidth="1"/>
    <col min="3091" max="3091" width="11.28515625" style="57" customWidth="1"/>
    <col min="3092" max="3328" width="9.140625" style="57"/>
    <col min="3329" max="3329" width="5" style="57" customWidth="1"/>
    <col min="3330" max="3331" width="6.7109375" style="57" customWidth="1"/>
    <col min="3332" max="3332" width="39.140625" style="57" customWidth="1"/>
    <col min="3333" max="3333" width="85.140625" style="57" customWidth="1"/>
    <col min="3334" max="3334" width="9.42578125" style="57" customWidth="1"/>
    <col min="3335" max="3335" width="12.85546875" style="57" customWidth="1"/>
    <col min="3336" max="3336" width="21" style="57" customWidth="1"/>
    <col min="3337" max="3337" width="12.5703125" style="57" customWidth="1"/>
    <col min="3338" max="3338" width="12.85546875" style="57" customWidth="1"/>
    <col min="3339" max="3339" width="0" style="57" hidden="1" customWidth="1"/>
    <col min="3340" max="3341" width="10.42578125" style="57" customWidth="1"/>
    <col min="3342" max="3342" width="12.85546875" style="57" customWidth="1"/>
    <col min="3343" max="3343" width="11.28515625" style="57" customWidth="1"/>
    <col min="3344" max="3344" width="8.5703125" style="57" customWidth="1"/>
    <col min="3345" max="3345" width="9.28515625" style="57" bestFit="1" customWidth="1"/>
    <col min="3346" max="3346" width="10.28515625" style="57" bestFit="1" customWidth="1"/>
    <col min="3347" max="3347" width="11.28515625" style="57" customWidth="1"/>
    <col min="3348" max="3584" width="9.140625" style="57"/>
    <col min="3585" max="3585" width="5" style="57" customWidth="1"/>
    <col min="3586" max="3587" width="6.7109375" style="57" customWidth="1"/>
    <col min="3588" max="3588" width="39.140625" style="57" customWidth="1"/>
    <col min="3589" max="3589" width="85.140625" style="57" customWidth="1"/>
    <col min="3590" max="3590" width="9.42578125" style="57" customWidth="1"/>
    <col min="3591" max="3591" width="12.85546875" style="57" customWidth="1"/>
    <col min="3592" max="3592" width="21" style="57" customWidth="1"/>
    <col min="3593" max="3593" width="12.5703125" style="57" customWidth="1"/>
    <col min="3594" max="3594" width="12.85546875" style="57" customWidth="1"/>
    <col min="3595" max="3595" width="0" style="57" hidden="1" customWidth="1"/>
    <col min="3596" max="3597" width="10.42578125" style="57" customWidth="1"/>
    <col min="3598" max="3598" width="12.85546875" style="57" customWidth="1"/>
    <col min="3599" max="3599" width="11.28515625" style="57" customWidth="1"/>
    <col min="3600" max="3600" width="8.5703125" style="57" customWidth="1"/>
    <col min="3601" max="3601" width="9.28515625" style="57" bestFit="1" customWidth="1"/>
    <col min="3602" max="3602" width="10.28515625" style="57" bestFit="1" customWidth="1"/>
    <col min="3603" max="3603" width="11.28515625" style="57" customWidth="1"/>
    <col min="3604" max="3840" width="9.140625" style="57"/>
    <col min="3841" max="3841" width="5" style="57" customWidth="1"/>
    <col min="3842" max="3843" width="6.7109375" style="57" customWidth="1"/>
    <col min="3844" max="3844" width="39.140625" style="57" customWidth="1"/>
    <col min="3845" max="3845" width="85.140625" style="57" customWidth="1"/>
    <col min="3846" max="3846" width="9.42578125" style="57" customWidth="1"/>
    <col min="3847" max="3847" width="12.85546875" style="57" customWidth="1"/>
    <col min="3848" max="3848" width="21" style="57" customWidth="1"/>
    <col min="3849" max="3849" width="12.5703125" style="57" customWidth="1"/>
    <col min="3850" max="3850" width="12.85546875" style="57" customWidth="1"/>
    <col min="3851" max="3851" width="0" style="57" hidden="1" customWidth="1"/>
    <col min="3852" max="3853" width="10.42578125" style="57" customWidth="1"/>
    <col min="3854" max="3854" width="12.85546875" style="57" customWidth="1"/>
    <col min="3855" max="3855" width="11.28515625" style="57" customWidth="1"/>
    <col min="3856" max="3856" width="8.5703125" style="57" customWidth="1"/>
    <col min="3857" max="3857" width="9.28515625" style="57" bestFit="1" customWidth="1"/>
    <col min="3858" max="3858" width="10.28515625" style="57" bestFit="1" customWidth="1"/>
    <col min="3859" max="3859" width="11.28515625" style="57" customWidth="1"/>
    <col min="3860" max="4096" width="9.140625" style="57"/>
    <col min="4097" max="4097" width="5" style="57" customWidth="1"/>
    <col min="4098" max="4099" width="6.7109375" style="57" customWidth="1"/>
    <col min="4100" max="4100" width="39.140625" style="57" customWidth="1"/>
    <col min="4101" max="4101" width="85.140625" style="57" customWidth="1"/>
    <col min="4102" max="4102" width="9.42578125" style="57" customWidth="1"/>
    <col min="4103" max="4103" width="12.85546875" style="57" customWidth="1"/>
    <col min="4104" max="4104" width="21" style="57" customWidth="1"/>
    <col min="4105" max="4105" width="12.5703125" style="57" customWidth="1"/>
    <col min="4106" max="4106" width="12.85546875" style="57" customWidth="1"/>
    <col min="4107" max="4107" width="0" style="57" hidden="1" customWidth="1"/>
    <col min="4108" max="4109" width="10.42578125" style="57" customWidth="1"/>
    <col min="4110" max="4110" width="12.85546875" style="57" customWidth="1"/>
    <col min="4111" max="4111" width="11.28515625" style="57" customWidth="1"/>
    <col min="4112" max="4112" width="8.5703125" style="57" customWidth="1"/>
    <col min="4113" max="4113" width="9.28515625" style="57" bestFit="1" customWidth="1"/>
    <col min="4114" max="4114" width="10.28515625" style="57" bestFit="1" customWidth="1"/>
    <col min="4115" max="4115" width="11.28515625" style="57" customWidth="1"/>
    <col min="4116" max="4352" width="9.140625" style="57"/>
    <col min="4353" max="4353" width="5" style="57" customWidth="1"/>
    <col min="4354" max="4355" width="6.7109375" style="57" customWidth="1"/>
    <col min="4356" max="4356" width="39.140625" style="57" customWidth="1"/>
    <col min="4357" max="4357" width="85.140625" style="57" customWidth="1"/>
    <col min="4358" max="4358" width="9.42578125" style="57" customWidth="1"/>
    <col min="4359" max="4359" width="12.85546875" style="57" customWidth="1"/>
    <col min="4360" max="4360" width="21" style="57" customWidth="1"/>
    <col min="4361" max="4361" width="12.5703125" style="57" customWidth="1"/>
    <col min="4362" max="4362" width="12.85546875" style="57" customWidth="1"/>
    <col min="4363" max="4363" width="0" style="57" hidden="1" customWidth="1"/>
    <col min="4364" max="4365" width="10.42578125" style="57" customWidth="1"/>
    <col min="4366" max="4366" width="12.85546875" style="57" customWidth="1"/>
    <col min="4367" max="4367" width="11.28515625" style="57" customWidth="1"/>
    <col min="4368" max="4368" width="8.5703125" style="57" customWidth="1"/>
    <col min="4369" max="4369" width="9.28515625" style="57" bestFit="1" customWidth="1"/>
    <col min="4370" max="4370" width="10.28515625" style="57" bestFit="1" customWidth="1"/>
    <col min="4371" max="4371" width="11.28515625" style="57" customWidth="1"/>
    <col min="4372" max="4608" width="9.140625" style="57"/>
    <col min="4609" max="4609" width="5" style="57" customWidth="1"/>
    <col min="4610" max="4611" width="6.7109375" style="57" customWidth="1"/>
    <col min="4612" max="4612" width="39.140625" style="57" customWidth="1"/>
    <col min="4613" max="4613" width="85.140625" style="57" customWidth="1"/>
    <col min="4614" max="4614" width="9.42578125" style="57" customWidth="1"/>
    <col min="4615" max="4615" width="12.85546875" style="57" customWidth="1"/>
    <col min="4616" max="4616" width="21" style="57" customWidth="1"/>
    <col min="4617" max="4617" width="12.5703125" style="57" customWidth="1"/>
    <col min="4618" max="4618" width="12.85546875" style="57" customWidth="1"/>
    <col min="4619" max="4619" width="0" style="57" hidden="1" customWidth="1"/>
    <col min="4620" max="4621" width="10.42578125" style="57" customWidth="1"/>
    <col min="4622" max="4622" width="12.85546875" style="57" customWidth="1"/>
    <col min="4623" max="4623" width="11.28515625" style="57" customWidth="1"/>
    <col min="4624" max="4624" width="8.5703125" style="57" customWidth="1"/>
    <col min="4625" max="4625" width="9.28515625" style="57" bestFit="1" customWidth="1"/>
    <col min="4626" max="4626" width="10.28515625" style="57" bestFit="1" customWidth="1"/>
    <col min="4627" max="4627" width="11.28515625" style="57" customWidth="1"/>
    <col min="4628" max="4864" width="9.140625" style="57"/>
    <col min="4865" max="4865" width="5" style="57" customWidth="1"/>
    <col min="4866" max="4867" width="6.7109375" style="57" customWidth="1"/>
    <col min="4868" max="4868" width="39.140625" style="57" customWidth="1"/>
    <col min="4869" max="4869" width="85.140625" style="57" customWidth="1"/>
    <col min="4870" max="4870" width="9.42578125" style="57" customWidth="1"/>
    <col min="4871" max="4871" width="12.85546875" style="57" customWidth="1"/>
    <col min="4872" max="4872" width="21" style="57" customWidth="1"/>
    <col min="4873" max="4873" width="12.5703125" style="57" customWidth="1"/>
    <col min="4874" max="4874" width="12.85546875" style="57" customWidth="1"/>
    <col min="4875" max="4875" width="0" style="57" hidden="1" customWidth="1"/>
    <col min="4876" max="4877" width="10.42578125" style="57" customWidth="1"/>
    <col min="4878" max="4878" width="12.85546875" style="57" customWidth="1"/>
    <col min="4879" max="4879" width="11.28515625" style="57" customWidth="1"/>
    <col min="4880" max="4880" width="8.5703125" style="57" customWidth="1"/>
    <col min="4881" max="4881" width="9.28515625" style="57" bestFit="1" customWidth="1"/>
    <col min="4882" max="4882" width="10.28515625" style="57" bestFit="1" customWidth="1"/>
    <col min="4883" max="4883" width="11.28515625" style="57" customWidth="1"/>
    <col min="4884" max="5120" width="9.140625" style="57"/>
    <col min="5121" max="5121" width="5" style="57" customWidth="1"/>
    <col min="5122" max="5123" width="6.7109375" style="57" customWidth="1"/>
    <col min="5124" max="5124" width="39.140625" style="57" customWidth="1"/>
    <col min="5125" max="5125" width="85.140625" style="57" customWidth="1"/>
    <col min="5126" max="5126" width="9.42578125" style="57" customWidth="1"/>
    <col min="5127" max="5127" width="12.85546875" style="57" customWidth="1"/>
    <col min="5128" max="5128" width="21" style="57" customWidth="1"/>
    <col min="5129" max="5129" width="12.5703125" style="57" customWidth="1"/>
    <col min="5130" max="5130" width="12.85546875" style="57" customWidth="1"/>
    <col min="5131" max="5131" width="0" style="57" hidden="1" customWidth="1"/>
    <col min="5132" max="5133" width="10.42578125" style="57" customWidth="1"/>
    <col min="5134" max="5134" width="12.85546875" style="57" customWidth="1"/>
    <col min="5135" max="5135" width="11.28515625" style="57" customWidth="1"/>
    <col min="5136" max="5136" width="8.5703125" style="57" customWidth="1"/>
    <col min="5137" max="5137" width="9.28515625" style="57" bestFit="1" customWidth="1"/>
    <col min="5138" max="5138" width="10.28515625" style="57" bestFit="1" customWidth="1"/>
    <col min="5139" max="5139" width="11.28515625" style="57" customWidth="1"/>
    <col min="5140" max="5376" width="9.140625" style="57"/>
    <col min="5377" max="5377" width="5" style="57" customWidth="1"/>
    <col min="5378" max="5379" width="6.7109375" style="57" customWidth="1"/>
    <col min="5380" max="5380" width="39.140625" style="57" customWidth="1"/>
    <col min="5381" max="5381" width="85.140625" style="57" customWidth="1"/>
    <col min="5382" max="5382" width="9.42578125" style="57" customWidth="1"/>
    <col min="5383" max="5383" width="12.85546875" style="57" customWidth="1"/>
    <col min="5384" max="5384" width="21" style="57" customWidth="1"/>
    <col min="5385" max="5385" width="12.5703125" style="57" customWidth="1"/>
    <col min="5386" max="5386" width="12.85546875" style="57" customWidth="1"/>
    <col min="5387" max="5387" width="0" style="57" hidden="1" customWidth="1"/>
    <col min="5388" max="5389" width="10.42578125" style="57" customWidth="1"/>
    <col min="5390" max="5390" width="12.85546875" style="57" customWidth="1"/>
    <col min="5391" max="5391" width="11.28515625" style="57" customWidth="1"/>
    <col min="5392" max="5392" width="8.5703125" style="57" customWidth="1"/>
    <col min="5393" max="5393" width="9.28515625" style="57" bestFit="1" customWidth="1"/>
    <col min="5394" max="5394" width="10.28515625" style="57" bestFit="1" customWidth="1"/>
    <col min="5395" max="5395" width="11.28515625" style="57" customWidth="1"/>
    <col min="5396" max="5632" width="9.140625" style="57"/>
    <col min="5633" max="5633" width="5" style="57" customWidth="1"/>
    <col min="5634" max="5635" width="6.7109375" style="57" customWidth="1"/>
    <col min="5636" max="5636" width="39.140625" style="57" customWidth="1"/>
    <col min="5637" max="5637" width="85.140625" style="57" customWidth="1"/>
    <col min="5638" max="5638" width="9.42578125" style="57" customWidth="1"/>
    <col min="5639" max="5639" width="12.85546875" style="57" customWidth="1"/>
    <col min="5640" max="5640" width="21" style="57" customWidth="1"/>
    <col min="5641" max="5641" width="12.5703125" style="57" customWidth="1"/>
    <col min="5642" max="5642" width="12.85546875" style="57" customWidth="1"/>
    <col min="5643" max="5643" width="0" style="57" hidden="1" customWidth="1"/>
    <col min="5644" max="5645" width="10.42578125" style="57" customWidth="1"/>
    <col min="5646" max="5646" width="12.85546875" style="57" customWidth="1"/>
    <col min="5647" max="5647" width="11.28515625" style="57" customWidth="1"/>
    <col min="5648" max="5648" width="8.5703125" style="57" customWidth="1"/>
    <col min="5649" max="5649" width="9.28515625" style="57" bestFit="1" customWidth="1"/>
    <col min="5650" max="5650" width="10.28515625" style="57" bestFit="1" customWidth="1"/>
    <col min="5651" max="5651" width="11.28515625" style="57" customWidth="1"/>
    <col min="5652" max="5888" width="9.140625" style="57"/>
    <col min="5889" max="5889" width="5" style="57" customWidth="1"/>
    <col min="5890" max="5891" width="6.7109375" style="57" customWidth="1"/>
    <col min="5892" max="5892" width="39.140625" style="57" customWidth="1"/>
    <col min="5893" max="5893" width="85.140625" style="57" customWidth="1"/>
    <col min="5894" max="5894" width="9.42578125" style="57" customWidth="1"/>
    <col min="5895" max="5895" width="12.85546875" style="57" customWidth="1"/>
    <col min="5896" max="5896" width="21" style="57" customWidth="1"/>
    <col min="5897" max="5897" width="12.5703125" style="57" customWidth="1"/>
    <col min="5898" max="5898" width="12.85546875" style="57" customWidth="1"/>
    <col min="5899" max="5899" width="0" style="57" hidden="1" customWidth="1"/>
    <col min="5900" max="5901" width="10.42578125" style="57" customWidth="1"/>
    <col min="5902" max="5902" width="12.85546875" style="57" customWidth="1"/>
    <col min="5903" max="5903" width="11.28515625" style="57" customWidth="1"/>
    <col min="5904" max="5904" width="8.5703125" style="57" customWidth="1"/>
    <col min="5905" max="5905" width="9.28515625" style="57" bestFit="1" customWidth="1"/>
    <col min="5906" max="5906" width="10.28515625" style="57" bestFit="1" customWidth="1"/>
    <col min="5907" max="5907" width="11.28515625" style="57" customWidth="1"/>
    <col min="5908" max="6144" width="9.140625" style="57"/>
    <col min="6145" max="6145" width="5" style="57" customWidth="1"/>
    <col min="6146" max="6147" width="6.7109375" style="57" customWidth="1"/>
    <col min="6148" max="6148" width="39.140625" style="57" customWidth="1"/>
    <col min="6149" max="6149" width="85.140625" style="57" customWidth="1"/>
    <col min="6150" max="6150" width="9.42578125" style="57" customWidth="1"/>
    <col min="6151" max="6151" width="12.85546875" style="57" customWidth="1"/>
    <col min="6152" max="6152" width="21" style="57" customWidth="1"/>
    <col min="6153" max="6153" width="12.5703125" style="57" customWidth="1"/>
    <col min="6154" max="6154" width="12.85546875" style="57" customWidth="1"/>
    <col min="6155" max="6155" width="0" style="57" hidden="1" customWidth="1"/>
    <col min="6156" max="6157" width="10.42578125" style="57" customWidth="1"/>
    <col min="6158" max="6158" width="12.85546875" style="57" customWidth="1"/>
    <col min="6159" max="6159" width="11.28515625" style="57" customWidth="1"/>
    <col min="6160" max="6160" width="8.5703125" style="57" customWidth="1"/>
    <col min="6161" max="6161" width="9.28515625" style="57" bestFit="1" customWidth="1"/>
    <col min="6162" max="6162" width="10.28515625" style="57" bestFit="1" customWidth="1"/>
    <col min="6163" max="6163" width="11.28515625" style="57" customWidth="1"/>
    <col min="6164" max="6400" width="9.140625" style="57"/>
    <col min="6401" max="6401" width="5" style="57" customWidth="1"/>
    <col min="6402" max="6403" width="6.7109375" style="57" customWidth="1"/>
    <col min="6404" max="6404" width="39.140625" style="57" customWidth="1"/>
    <col min="6405" max="6405" width="85.140625" style="57" customWidth="1"/>
    <col min="6406" max="6406" width="9.42578125" style="57" customWidth="1"/>
    <col min="6407" max="6407" width="12.85546875" style="57" customWidth="1"/>
    <col min="6408" max="6408" width="21" style="57" customWidth="1"/>
    <col min="6409" max="6409" width="12.5703125" style="57" customWidth="1"/>
    <col min="6410" max="6410" width="12.85546875" style="57" customWidth="1"/>
    <col min="6411" max="6411" width="0" style="57" hidden="1" customWidth="1"/>
    <col min="6412" max="6413" width="10.42578125" style="57" customWidth="1"/>
    <col min="6414" max="6414" width="12.85546875" style="57" customWidth="1"/>
    <col min="6415" max="6415" width="11.28515625" style="57" customWidth="1"/>
    <col min="6416" max="6416" width="8.5703125" style="57" customWidth="1"/>
    <col min="6417" max="6417" width="9.28515625" style="57" bestFit="1" customWidth="1"/>
    <col min="6418" max="6418" width="10.28515625" style="57" bestFit="1" customWidth="1"/>
    <col min="6419" max="6419" width="11.28515625" style="57" customWidth="1"/>
    <col min="6420" max="6656" width="9.140625" style="57"/>
    <col min="6657" max="6657" width="5" style="57" customWidth="1"/>
    <col min="6658" max="6659" width="6.7109375" style="57" customWidth="1"/>
    <col min="6660" max="6660" width="39.140625" style="57" customWidth="1"/>
    <col min="6661" max="6661" width="85.140625" style="57" customWidth="1"/>
    <col min="6662" max="6662" width="9.42578125" style="57" customWidth="1"/>
    <col min="6663" max="6663" width="12.85546875" style="57" customWidth="1"/>
    <col min="6664" max="6664" width="21" style="57" customWidth="1"/>
    <col min="6665" max="6665" width="12.5703125" style="57" customWidth="1"/>
    <col min="6666" max="6666" width="12.85546875" style="57" customWidth="1"/>
    <col min="6667" max="6667" width="0" style="57" hidden="1" customWidth="1"/>
    <col min="6668" max="6669" width="10.42578125" style="57" customWidth="1"/>
    <col min="6670" max="6670" width="12.85546875" style="57" customWidth="1"/>
    <col min="6671" max="6671" width="11.28515625" style="57" customWidth="1"/>
    <col min="6672" max="6672" width="8.5703125" style="57" customWidth="1"/>
    <col min="6673" max="6673" width="9.28515625" style="57" bestFit="1" customWidth="1"/>
    <col min="6674" max="6674" width="10.28515625" style="57" bestFit="1" customWidth="1"/>
    <col min="6675" max="6675" width="11.28515625" style="57" customWidth="1"/>
    <col min="6676" max="6912" width="9.140625" style="57"/>
    <col min="6913" max="6913" width="5" style="57" customWidth="1"/>
    <col min="6914" max="6915" width="6.7109375" style="57" customWidth="1"/>
    <col min="6916" max="6916" width="39.140625" style="57" customWidth="1"/>
    <col min="6917" max="6917" width="85.140625" style="57" customWidth="1"/>
    <col min="6918" max="6918" width="9.42578125" style="57" customWidth="1"/>
    <col min="6919" max="6919" width="12.85546875" style="57" customWidth="1"/>
    <col min="6920" max="6920" width="21" style="57" customWidth="1"/>
    <col min="6921" max="6921" width="12.5703125" style="57" customWidth="1"/>
    <col min="6922" max="6922" width="12.85546875" style="57" customWidth="1"/>
    <col min="6923" max="6923" width="0" style="57" hidden="1" customWidth="1"/>
    <col min="6924" max="6925" width="10.42578125" style="57" customWidth="1"/>
    <col min="6926" max="6926" width="12.85546875" style="57" customWidth="1"/>
    <col min="6927" max="6927" width="11.28515625" style="57" customWidth="1"/>
    <col min="6928" max="6928" width="8.5703125" style="57" customWidth="1"/>
    <col min="6929" max="6929" width="9.28515625" style="57" bestFit="1" customWidth="1"/>
    <col min="6930" max="6930" width="10.28515625" style="57" bestFit="1" customWidth="1"/>
    <col min="6931" max="6931" width="11.28515625" style="57" customWidth="1"/>
    <col min="6932" max="7168" width="9.140625" style="57"/>
    <col min="7169" max="7169" width="5" style="57" customWidth="1"/>
    <col min="7170" max="7171" width="6.7109375" style="57" customWidth="1"/>
    <col min="7172" max="7172" width="39.140625" style="57" customWidth="1"/>
    <col min="7173" max="7173" width="85.140625" style="57" customWidth="1"/>
    <col min="7174" max="7174" width="9.42578125" style="57" customWidth="1"/>
    <col min="7175" max="7175" width="12.85546875" style="57" customWidth="1"/>
    <col min="7176" max="7176" width="21" style="57" customWidth="1"/>
    <col min="7177" max="7177" width="12.5703125" style="57" customWidth="1"/>
    <col min="7178" max="7178" width="12.85546875" style="57" customWidth="1"/>
    <col min="7179" max="7179" width="0" style="57" hidden="1" customWidth="1"/>
    <col min="7180" max="7181" width="10.42578125" style="57" customWidth="1"/>
    <col min="7182" max="7182" width="12.85546875" style="57" customWidth="1"/>
    <col min="7183" max="7183" width="11.28515625" style="57" customWidth="1"/>
    <col min="7184" max="7184" width="8.5703125" style="57" customWidth="1"/>
    <col min="7185" max="7185" width="9.28515625" style="57" bestFit="1" customWidth="1"/>
    <col min="7186" max="7186" width="10.28515625" style="57" bestFit="1" customWidth="1"/>
    <col min="7187" max="7187" width="11.28515625" style="57" customWidth="1"/>
    <col min="7188" max="7424" width="9.140625" style="57"/>
    <col min="7425" max="7425" width="5" style="57" customWidth="1"/>
    <col min="7426" max="7427" width="6.7109375" style="57" customWidth="1"/>
    <col min="7428" max="7428" width="39.140625" style="57" customWidth="1"/>
    <col min="7429" max="7429" width="85.140625" style="57" customWidth="1"/>
    <col min="7430" max="7430" width="9.42578125" style="57" customWidth="1"/>
    <col min="7431" max="7431" width="12.85546875" style="57" customWidth="1"/>
    <col min="7432" max="7432" width="21" style="57" customWidth="1"/>
    <col min="7433" max="7433" width="12.5703125" style="57" customWidth="1"/>
    <col min="7434" max="7434" width="12.85546875" style="57" customWidth="1"/>
    <col min="7435" max="7435" width="0" style="57" hidden="1" customWidth="1"/>
    <col min="7436" max="7437" width="10.42578125" style="57" customWidth="1"/>
    <col min="7438" max="7438" width="12.85546875" style="57" customWidth="1"/>
    <col min="7439" max="7439" width="11.28515625" style="57" customWidth="1"/>
    <col min="7440" max="7440" width="8.5703125" style="57" customWidth="1"/>
    <col min="7441" max="7441" width="9.28515625" style="57" bestFit="1" customWidth="1"/>
    <col min="7442" max="7442" width="10.28515625" style="57" bestFit="1" customWidth="1"/>
    <col min="7443" max="7443" width="11.28515625" style="57" customWidth="1"/>
    <col min="7444" max="7680" width="9.140625" style="57"/>
    <col min="7681" max="7681" width="5" style="57" customWidth="1"/>
    <col min="7682" max="7683" width="6.7109375" style="57" customWidth="1"/>
    <col min="7684" max="7684" width="39.140625" style="57" customWidth="1"/>
    <col min="7685" max="7685" width="85.140625" style="57" customWidth="1"/>
    <col min="7686" max="7686" width="9.42578125" style="57" customWidth="1"/>
    <col min="7687" max="7687" width="12.85546875" style="57" customWidth="1"/>
    <col min="7688" max="7688" width="21" style="57" customWidth="1"/>
    <col min="7689" max="7689" width="12.5703125" style="57" customWidth="1"/>
    <col min="7690" max="7690" width="12.85546875" style="57" customWidth="1"/>
    <col min="7691" max="7691" width="0" style="57" hidden="1" customWidth="1"/>
    <col min="7692" max="7693" width="10.42578125" style="57" customWidth="1"/>
    <col min="7694" max="7694" width="12.85546875" style="57" customWidth="1"/>
    <col min="7695" max="7695" width="11.28515625" style="57" customWidth="1"/>
    <col min="7696" max="7696" width="8.5703125" style="57" customWidth="1"/>
    <col min="7697" max="7697" width="9.28515625" style="57" bestFit="1" customWidth="1"/>
    <col min="7698" max="7698" width="10.28515625" style="57" bestFit="1" customWidth="1"/>
    <col min="7699" max="7699" width="11.28515625" style="57" customWidth="1"/>
    <col min="7700" max="7936" width="9.140625" style="57"/>
    <col min="7937" max="7937" width="5" style="57" customWidth="1"/>
    <col min="7938" max="7939" width="6.7109375" style="57" customWidth="1"/>
    <col min="7940" max="7940" width="39.140625" style="57" customWidth="1"/>
    <col min="7941" max="7941" width="85.140625" style="57" customWidth="1"/>
    <col min="7942" max="7942" width="9.42578125" style="57" customWidth="1"/>
    <col min="7943" max="7943" width="12.85546875" style="57" customWidth="1"/>
    <col min="7944" max="7944" width="21" style="57" customWidth="1"/>
    <col min="7945" max="7945" width="12.5703125" style="57" customWidth="1"/>
    <col min="7946" max="7946" width="12.85546875" style="57" customWidth="1"/>
    <col min="7947" max="7947" width="0" style="57" hidden="1" customWidth="1"/>
    <col min="7948" max="7949" width="10.42578125" style="57" customWidth="1"/>
    <col min="7950" max="7950" width="12.85546875" style="57" customWidth="1"/>
    <col min="7951" max="7951" width="11.28515625" style="57" customWidth="1"/>
    <col min="7952" max="7952" width="8.5703125" style="57" customWidth="1"/>
    <col min="7953" max="7953" width="9.28515625" style="57" bestFit="1" customWidth="1"/>
    <col min="7954" max="7954" width="10.28515625" style="57" bestFit="1" customWidth="1"/>
    <col min="7955" max="7955" width="11.28515625" style="57" customWidth="1"/>
    <col min="7956" max="8192" width="9.140625" style="57"/>
    <col min="8193" max="8193" width="5" style="57" customWidth="1"/>
    <col min="8194" max="8195" width="6.7109375" style="57" customWidth="1"/>
    <col min="8196" max="8196" width="39.140625" style="57" customWidth="1"/>
    <col min="8197" max="8197" width="85.140625" style="57" customWidth="1"/>
    <col min="8198" max="8198" width="9.42578125" style="57" customWidth="1"/>
    <col min="8199" max="8199" width="12.85546875" style="57" customWidth="1"/>
    <col min="8200" max="8200" width="21" style="57" customWidth="1"/>
    <col min="8201" max="8201" width="12.5703125" style="57" customWidth="1"/>
    <col min="8202" max="8202" width="12.85546875" style="57" customWidth="1"/>
    <col min="8203" max="8203" width="0" style="57" hidden="1" customWidth="1"/>
    <col min="8204" max="8205" width="10.42578125" style="57" customWidth="1"/>
    <col min="8206" max="8206" width="12.85546875" style="57" customWidth="1"/>
    <col min="8207" max="8207" width="11.28515625" style="57" customWidth="1"/>
    <col min="8208" max="8208" width="8.5703125" style="57" customWidth="1"/>
    <col min="8209" max="8209" width="9.28515625" style="57" bestFit="1" customWidth="1"/>
    <col min="8210" max="8210" width="10.28515625" style="57" bestFit="1" customWidth="1"/>
    <col min="8211" max="8211" width="11.28515625" style="57" customWidth="1"/>
    <col min="8212" max="8448" width="9.140625" style="57"/>
    <col min="8449" max="8449" width="5" style="57" customWidth="1"/>
    <col min="8450" max="8451" width="6.7109375" style="57" customWidth="1"/>
    <col min="8452" max="8452" width="39.140625" style="57" customWidth="1"/>
    <col min="8453" max="8453" width="85.140625" style="57" customWidth="1"/>
    <col min="8454" max="8454" width="9.42578125" style="57" customWidth="1"/>
    <col min="8455" max="8455" width="12.85546875" style="57" customWidth="1"/>
    <col min="8456" max="8456" width="21" style="57" customWidth="1"/>
    <col min="8457" max="8457" width="12.5703125" style="57" customWidth="1"/>
    <col min="8458" max="8458" width="12.85546875" style="57" customWidth="1"/>
    <col min="8459" max="8459" width="0" style="57" hidden="1" customWidth="1"/>
    <col min="8460" max="8461" width="10.42578125" style="57" customWidth="1"/>
    <col min="8462" max="8462" width="12.85546875" style="57" customWidth="1"/>
    <col min="8463" max="8463" width="11.28515625" style="57" customWidth="1"/>
    <col min="8464" max="8464" width="8.5703125" style="57" customWidth="1"/>
    <col min="8465" max="8465" width="9.28515625" style="57" bestFit="1" customWidth="1"/>
    <col min="8466" max="8466" width="10.28515625" style="57" bestFit="1" customWidth="1"/>
    <col min="8467" max="8467" width="11.28515625" style="57" customWidth="1"/>
    <col min="8468" max="8704" width="9.140625" style="57"/>
    <col min="8705" max="8705" width="5" style="57" customWidth="1"/>
    <col min="8706" max="8707" width="6.7109375" style="57" customWidth="1"/>
    <col min="8708" max="8708" width="39.140625" style="57" customWidth="1"/>
    <col min="8709" max="8709" width="85.140625" style="57" customWidth="1"/>
    <col min="8710" max="8710" width="9.42578125" style="57" customWidth="1"/>
    <col min="8711" max="8711" width="12.85546875" style="57" customWidth="1"/>
    <col min="8712" max="8712" width="21" style="57" customWidth="1"/>
    <col min="8713" max="8713" width="12.5703125" style="57" customWidth="1"/>
    <col min="8714" max="8714" width="12.85546875" style="57" customWidth="1"/>
    <col min="8715" max="8715" width="0" style="57" hidden="1" customWidth="1"/>
    <col min="8716" max="8717" width="10.42578125" style="57" customWidth="1"/>
    <col min="8718" max="8718" width="12.85546875" style="57" customWidth="1"/>
    <col min="8719" max="8719" width="11.28515625" style="57" customWidth="1"/>
    <col min="8720" max="8720" width="8.5703125" style="57" customWidth="1"/>
    <col min="8721" max="8721" width="9.28515625" style="57" bestFit="1" customWidth="1"/>
    <col min="8722" max="8722" width="10.28515625" style="57" bestFit="1" customWidth="1"/>
    <col min="8723" max="8723" width="11.28515625" style="57" customWidth="1"/>
    <col min="8724" max="8960" width="9.140625" style="57"/>
    <col min="8961" max="8961" width="5" style="57" customWidth="1"/>
    <col min="8962" max="8963" width="6.7109375" style="57" customWidth="1"/>
    <col min="8964" max="8964" width="39.140625" style="57" customWidth="1"/>
    <col min="8965" max="8965" width="85.140625" style="57" customWidth="1"/>
    <col min="8966" max="8966" width="9.42578125" style="57" customWidth="1"/>
    <col min="8967" max="8967" width="12.85546875" style="57" customWidth="1"/>
    <col min="8968" max="8968" width="21" style="57" customWidth="1"/>
    <col min="8969" max="8969" width="12.5703125" style="57" customWidth="1"/>
    <col min="8970" max="8970" width="12.85546875" style="57" customWidth="1"/>
    <col min="8971" max="8971" width="0" style="57" hidden="1" customWidth="1"/>
    <col min="8972" max="8973" width="10.42578125" style="57" customWidth="1"/>
    <col min="8974" max="8974" width="12.85546875" style="57" customWidth="1"/>
    <col min="8975" max="8975" width="11.28515625" style="57" customWidth="1"/>
    <col min="8976" max="8976" width="8.5703125" style="57" customWidth="1"/>
    <col min="8977" max="8977" width="9.28515625" style="57" bestFit="1" customWidth="1"/>
    <col min="8978" max="8978" width="10.28515625" style="57" bestFit="1" customWidth="1"/>
    <col min="8979" max="8979" width="11.28515625" style="57" customWidth="1"/>
    <col min="8980" max="9216" width="9.140625" style="57"/>
    <col min="9217" max="9217" width="5" style="57" customWidth="1"/>
    <col min="9218" max="9219" width="6.7109375" style="57" customWidth="1"/>
    <col min="9220" max="9220" width="39.140625" style="57" customWidth="1"/>
    <col min="9221" max="9221" width="85.140625" style="57" customWidth="1"/>
    <col min="9222" max="9222" width="9.42578125" style="57" customWidth="1"/>
    <col min="9223" max="9223" width="12.85546875" style="57" customWidth="1"/>
    <col min="9224" max="9224" width="21" style="57" customWidth="1"/>
    <col min="9225" max="9225" width="12.5703125" style="57" customWidth="1"/>
    <col min="9226" max="9226" width="12.85546875" style="57" customWidth="1"/>
    <col min="9227" max="9227" width="0" style="57" hidden="1" customWidth="1"/>
    <col min="9228" max="9229" width="10.42578125" style="57" customWidth="1"/>
    <col min="9230" max="9230" width="12.85546875" style="57" customWidth="1"/>
    <col min="9231" max="9231" width="11.28515625" style="57" customWidth="1"/>
    <col min="9232" max="9232" width="8.5703125" style="57" customWidth="1"/>
    <col min="9233" max="9233" width="9.28515625" style="57" bestFit="1" customWidth="1"/>
    <col min="9234" max="9234" width="10.28515625" style="57" bestFit="1" customWidth="1"/>
    <col min="9235" max="9235" width="11.28515625" style="57" customWidth="1"/>
    <col min="9236" max="9472" width="9.140625" style="57"/>
    <col min="9473" max="9473" width="5" style="57" customWidth="1"/>
    <col min="9474" max="9475" width="6.7109375" style="57" customWidth="1"/>
    <col min="9476" max="9476" width="39.140625" style="57" customWidth="1"/>
    <col min="9477" max="9477" width="85.140625" style="57" customWidth="1"/>
    <col min="9478" max="9478" width="9.42578125" style="57" customWidth="1"/>
    <col min="9479" max="9479" width="12.85546875" style="57" customWidth="1"/>
    <col min="9480" max="9480" width="21" style="57" customWidth="1"/>
    <col min="9481" max="9481" width="12.5703125" style="57" customWidth="1"/>
    <col min="9482" max="9482" width="12.85546875" style="57" customWidth="1"/>
    <col min="9483" max="9483" width="0" style="57" hidden="1" customWidth="1"/>
    <col min="9484" max="9485" width="10.42578125" style="57" customWidth="1"/>
    <col min="9486" max="9486" width="12.85546875" style="57" customWidth="1"/>
    <col min="9487" max="9487" width="11.28515625" style="57" customWidth="1"/>
    <col min="9488" max="9488" width="8.5703125" style="57" customWidth="1"/>
    <col min="9489" max="9489" width="9.28515625" style="57" bestFit="1" customWidth="1"/>
    <col min="9490" max="9490" width="10.28515625" style="57" bestFit="1" customWidth="1"/>
    <col min="9491" max="9491" width="11.28515625" style="57" customWidth="1"/>
    <col min="9492" max="9728" width="9.140625" style="57"/>
    <col min="9729" max="9729" width="5" style="57" customWidth="1"/>
    <col min="9730" max="9731" width="6.7109375" style="57" customWidth="1"/>
    <col min="9732" max="9732" width="39.140625" style="57" customWidth="1"/>
    <col min="9733" max="9733" width="85.140625" style="57" customWidth="1"/>
    <col min="9734" max="9734" width="9.42578125" style="57" customWidth="1"/>
    <col min="9735" max="9735" width="12.85546875" style="57" customWidth="1"/>
    <col min="9736" max="9736" width="21" style="57" customWidth="1"/>
    <col min="9737" max="9737" width="12.5703125" style="57" customWidth="1"/>
    <col min="9738" max="9738" width="12.85546875" style="57" customWidth="1"/>
    <col min="9739" max="9739" width="0" style="57" hidden="1" customWidth="1"/>
    <col min="9740" max="9741" width="10.42578125" style="57" customWidth="1"/>
    <col min="9742" max="9742" width="12.85546875" style="57" customWidth="1"/>
    <col min="9743" max="9743" width="11.28515625" style="57" customWidth="1"/>
    <col min="9744" max="9744" width="8.5703125" style="57" customWidth="1"/>
    <col min="9745" max="9745" width="9.28515625" style="57" bestFit="1" customWidth="1"/>
    <col min="9746" max="9746" width="10.28515625" style="57" bestFit="1" customWidth="1"/>
    <col min="9747" max="9747" width="11.28515625" style="57" customWidth="1"/>
    <col min="9748" max="9984" width="9.140625" style="57"/>
    <col min="9985" max="9985" width="5" style="57" customWidth="1"/>
    <col min="9986" max="9987" width="6.7109375" style="57" customWidth="1"/>
    <col min="9988" max="9988" width="39.140625" style="57" customWidth="1"/>
    <col min="9989" max="9989" width="85.140625" style="57" customWidth="1"/>
    <col min="9990" max="9990" width="9.42578125" style="57" customWidth="1"/>
    <col min="9991" max="9991" width="12.85546875" style="57" customWidth="1"/>
    <col min="9992" max="9992" width="21" style="57" customWidth="1"/>
    <col min="9993" max="9993" width="12.5703125" style="57" customWidth="1"/>
    <col min="9994" max="9994" width="12.85546875" style="57" customWidth="1"/>
    <col min="9995" max="9995" width="0" style="57" hidden="1" customWidth="1"/>
    <col min="9996" max="9997" width="10.42578125" style="57" customWidth="1"/>
    <col min="9998" max="9998" width="12.85546875" style="57" customWidth="1"/>
    <col min="9999" max="9999" width="11.28515625" style="57" customWidth="1"/>
    <col min="10000" max="10000" width="8.5703125" style="57" customWidth="1"/>
    <col min="10001" max="10001" width="9.28515625" style="57" bestFit="1" customWidth="1"/>
    <col min="10002" max="10002" width="10.28515625" style="57" bestFit="1" customWidth="1"/>
    <col min="10003" max="10003" width="11.28515625" style="57" customWidth="1"/>
    <col min="10004" max="10240" width="9.140625" style="57"/>
    <col min="10241" max="10241" width="5" style="57" customWidth="1"/>
    <col min="10242" max="10243" width="6.7109375" style="57" customWidth="1"/>
    <col min="10244" max="10244" width="39.140625" style="57" customWidth="1"/>
    <col min="10245" max="10245" width="85.140625" style="57" customWidth="1"/>
    <col min="10246" max="10246" width="9.42578125" style="57" customWidth="1"/>
    <col min="10247" max="10247" width="12.85546875" style="57" customWidth="1"/>
    <col min="10248" max="10248" width="21" style="57" customWidth="1"/>
    <col min="10249" max="10249" width="12.5703125" style="57" customWidth="1"/>
    <col min="10250" max="10250" width="12.85546875" style="57" customWidth="1"/>
    <col min="10251" max="10251" width="0" style="57" hidden="1" customWidth="1"/>
    <col min="10252" max="10253" width="10.42578125" style="57" customWidth="1"/>
    <col min="10254" max="10254" width="12.85546875" style="57" customWidth="1"/>
    <col min="10255" max="10255" width="11.28515625" style="57" customWidth="1"/>
    <col min="10256" max="10256" width="8.5703125" style="57" customWidth="1"/>
    <col min="10257" max="10257" width="9.28515625" style="57" bestFit="1" customWidth="1"/>
    <col min="10258" max="10258" width="10.28515625" style="57" bestFit="1" customWidth="1"/>
    <col min="10259" max="10259" width="11.28515625" style="57" customWidth="1"/>
    <col min="10260" max="10496" width="9.140625" style="57"/>
    <col min="10497" max="10497" width="5" style="57" customWidth="1"/>
    <col min="10498" max="10499" width="6.7109375" style="57" customWidth="1"/>
    <col min="10500" max="10500" width="39.140625" style="57" customWidth="1"/>
    <col min="10501" max="10501" width="85.140625" style="57" customWidth="1"/>
    <col min="10502" max="10502" width="9.42578125" style="57" customWidth="1"/>
    <col min="10503" max="10503" width="12.85546875" style="57" customWidth="1"/>
    <col min="10504" max="10504" width="21" style="57" customWidth="1"/>
    <col min="10505" max="10505" width="12.5703125" style="57" customWidth="1"/>
    <col min="10506" max="10506" width="12.85546875" style="57" customWidth="1"/>
    <col min="10507" max="10507" width="0" style="57" hidden="1" customWidth="1"/>
    <col min="10508" max="10509" width="10.42578125" style="57" customWidth="1"/>
    <col min="10510" max="10510" width="12.85546875" style="57" customWidth="1"/>
    <col min="10511" max="10511" width="11.28515625" style="57" customWidth="1"/>
    <col min="10512" max="10512" width="8.5703125" style="57" customWidth="1"/>
    <col min="10513" max="10513" width="9.28515625" style="57" bestFit="1" customWidth="1"/>
    <col min="10514" max="10514" width="10.28515625" style="57" bestFit="1" customWidth="1"/>
    <col min="10515" max="10515" width="11.28515625" style="57" customWidth="1"/>
    <col min="10516" max="10752" width="9.140625" style="57"/>
    <col min="10753" max="10753" width="5" style="57" customWidth="1"/>
    <col min="10754" max="10755" width="6.7109375" style="57" customWidth="1"/>
    <col min="10756" max="10756" width="39.140625" style="57" customWidth="1"/>
    <col min="10757" max="10757" width="85.140625" style="57" customWidth="1"/>
    <col min="10758" max="10758" width="9.42578125" style="57" customWidth="1"/>
    <col min="10759" max="10759" width="12.85546875" style="57" customWidth="1"/>
    <col min="10760" max="10760" width="21" style="57" customWidth="1"/>
    <col min="10761" max="10761" width="12.5703125" style="57" customWidth="1"/>
    <col min="10762" max="10762" width="12.85546875" style="57" customWidth="1"/>
    <col min="10763" max="10763" width="0" style="57" hidden="1" customWidth="1"/>
    <col min="10764" max="10765" width="10.42578125" style="57" customWidth="1"/>
    <col min="10766" max="10766" width="12.85546875" style="57" customWidth="1"/>
    <col min="10767" max="10767" width="11.28515625" style="57" customWidth="1"/>
    <col min="10768" max="10768" width="8.5703125" style="57" customWidth="1"/>
    <col min="10769" max="10769" width="9.28515625" style="57" bestFit="1" customWidth="1"/>
    <col min="10770" max="10770" width="10.28515625" style="57" bestFit="1" customWidth="1"/>
    <col min="10771" max="10771" width="11.28515625" style="57" customWidth="1"/>
    <col min="10772" max="11008" width="9.140625" style="57"/>
    <col min="11009" max="11009" width="5" style="57" customWidth="1"/>
    <col min="11010" max="11011" width="6.7109375" style="57" customWidth="1"/>
    <col min="11012" max="11012" width="39.140625" style="57" customWidth="1"/>
    <col min="11013" max="11013" width="85.140625" style="57" customWidth="1"/>
    <col min="11014" max="11014" width="9.42578125" style="57" customWidth="1"/>
    <col min="11015" max="11015" width="12.85546875" style="57" customWidth="1"/>
    <col min="11016" max="11016" width="21" style="57" customWidth="1"/>
    <col min="11017" max="11017" width="12.5703125" style="57" customWidth="1"/>
    <col min="11018" max="11018" width="12.85546875" style="57" customWidth="1"/>
    <col min="11019" max="11019" width="0" style="57" hidden="1" customWidth="1"/>
    <col min="11020" max="11021" width="10.42578125" style="57" customWidth="1"/>
    <col min="11022" max="11022" width="12.85546875" style="57" customWidth="1"/>
    <col min="11023" max="11023" width="11.28515625" style="57" customWidth="1"/>
    <col min="11024" max="11024" width="8.5703125" style="57" customWidth="1"/>
    <col min="11025" max="11025" width="9.28515625" style="57" bestFit="1" customWidth="1"/>
    <col min="11026" max="11026" width="10.28515625" style="57" bestFit="1" customWidth="1"/>
    <col min="11027" max="11027" width="11.28515625" style="57" customWidth="1"/>
    <col min="11028" max="11264" width="9.140625" style="57"/>
    <col min="11265" max="11265" width="5" style="57" customWidth="1"/>
    <col min="11266" max="11267" width="6.7109375" style="57" customWidth="1"/>
    <col min="11268" max="11268" width="39.140625" style="57" customWidth="1"/>
    <col min="11269" max="11269" width="85.140625" style="57" customWidth="1"/>
    <col min="11270" max="11270" width="9.42578125" style="57" customWidth="1"/>
    <col min="11271" max="11271" width="12.85546875" style="57" customWidth="1"/>
    <col min="11272" max="11272" width="21" style="57" customWidth="1"/>
    <col min="11273" max="11273" width="12.5703125" style="57" customWidth="1"/>
    <col min="11274" max="11274" width="12.85546875" style="57" customWidth="1"/>
    <col min="11275" max="11275" width="0" style="57" hidden="1" customWidth="1"/>
    <col min="11276" max="11277" width="10.42578125" style="57" customWidth="1"/>
    <col min="11278" max="11278" width="12.85546875" style="57" customWidth="1"/>
    <col min="11279" max="11279" width="11.28515625" style="57" customWidth="1"/>
    <col min="11280" max="11280" width="8.5703125" style="57" customWidth="1"/>
    <col min="11281" max="11281" width="9.28515625" style="57" bestFit="1" customWidth="1"/>
    <col min="11282" max="11282" width="10.28515625" style="57" bestFit="1" customWidth="1"/>
    <col min="11283" max="11283" width="11.28515625" style="57" customWidth="1"/>
    <col min="11284" max="11520" width="9.140625" style="57"/>
    <col min="11521" max="11521" width="5" style="57" customWidth="1"/>
    <col min="11522" max="11523" width="6.7109375" style="57" customWidth="1"/>
    <col min="11524" max="11524" width="39.140625" style="57" customWidth="1"/>
    <col min="11525" max="11525" width="85.140625" style="57" customWidth="1"/>
    <col min="11526" max="11526" width="9.42578125" style="57" customWidth="1"/>
    <col min="11527" max="11527" width="12.85546875" style="57" customWidth="1"/>
    <col min="11528" max="11528" width="21" style="57" customWidth="1"/>
    <col min="11529" max="11529" width="12.5703125" style="57" customWidth="1"/>
    <col min="11530" max="11530" width="12.85546875" style="57" customWidth="1"/>
    <col min="11531" max="11531" width="0" style="57" hidden="1" customWidth="1"/>
    <col min="11532" max="11533" width="10.42578125" style="57" customWidth="1"/>
    <col min="11534" max="11534" width="12.85546875" style="57" customWidth="1"/>
    <col min="11535" max="11535" width="11.28515625" style="57" customWidth="1"/>
    <col min="11536" max="11536" width="8.5703125" style="57" customWidth="1"/>
    <col min="11537" max="11537" width="9.28515625" style="57" bestFit="1" customWidth="1"/>
    <col min="11538" max="11538" width="10.28515625" style="57" bestFit="1" customWidth="1"/>
    <col min="11539" max="11539" width="11.28515625" style="57" customWidth="1"/>
    <col min="11540" max="11776" width="9.140625" style="57"/>
    <col min="11777" max="11777" width="5" style="57" customWidth="1"/>
    <col min="11778" max="11779" width="6.7109375" style="57" customWidth="1"/>
    <col min="11780" max="11780" width="39.140625" style="57" customWidth="1"/>
    <col min="11781" max="11781" width="85.140625" style="57" customWidth="1"/>
    <col min="11782" max="11782" width="9.42578125" style="57" customWidth="1"/>
    <col min="11783" max="11783" width="12.85546875" style="57" customWidth="1"/>
    <col min="11784" max="11784" width="21" style="57" customWidth="1"/>
    <col min="11785" max="11785" width="12.5703125" style="57" customWidth="1"/>
    <col min="11786" max="11786" width="12.85546875" style="57" customWidth="1"/>
    <col min="11787" max="11787" width="0" style="57" hidden="1" customWidth="1"/>
    <col min="11788" max="11789" width="10.42578125" style="57" customWidth="1"/>
    <col min="11790" max="11790" width="12.85546875" style="57" customWidth="1"/>
    <col min="11791" max="11791" width="11.28515625" style="57" customWidth="1"/>
    <col min="11792" max="11792" width="8.5703125" style="57" customWidth="1"/>
    <col min="11793" max="11793" width="9.28515625" style="57" bestFit="1" customWidth="1"/>
    <col min="11794" max="11794" width="10.28515625" style="57" bestFit="1" customWidth="1"/>
    <col min="11795" max="11795" width="11.28515625" style="57" customWidth="1"/>
    <col min="11796" max="12032" width="9.140625" style="57"/>
    <col min="12033" max="12033" width="5" style="57" customWidth="1"/>
    <col min="12034" max="12035" width="6.7109375" style="57" customWidth="1"/>
    <col min="12036" max="12036" width="39.140625" style="57" customWidth="1"/>
    <col min="12037" max="12037" width="85.140625" style="57" customWidth="1"/>
    <col min="12038" max="12038" width="9.42578125" style="57" customWidth="1"/>
    <col min="12039" max="12039" width="12.85546875" style="57" customWidth="1"/>
    <col min="12040" max="12040" width="21" style="57" customWidth="1"/>
    <col min="12041" max="12041" width="12.5703125" style="57" customWidth="1"/>
    <col min="12042" max="12042" width="12.85546875" style="57" customWidth="1"/>
    <col min="12043" max="12043" width="0" style="57" hidden="1" customWidth="1"/>
    <col min="12044" max="12045" width="10.42578125" style="57" customWidth="1"/>
    <col min="12046" max="12046" width="12.85546875" style="57" customWidth="1"/>
    <col min="12047" max="12047" width="11.28515625" style="57" customWidth="1"/>
    <col min="12048" max="12048" width="8.5703125" style="57" customWidth="1"/>
    <col min="12049" max="12049" width="9.28515625" style="57" bestFit="1" customWidth="1"/>
    <col min="12050" max="12050" width="10.28515625" style="57" bestFit="1" customWidth="1"/>
    <col min="12051" max="12051" width="11.28515625" style="57" customWidth="1"/>
    <col min="12052" max="12288" width="9.140625" style="57"/>
    <col min="12289" max="12289" width="5" style="57" customWidth="1"/>
    <col min="12290" max="12291" width="6.7109375" style="57" customWidth="1"/>
    <col min="12292" max="12292" width="39.140625" style="57" customWidth="1"/>
    <col min="12293" max="12293" width="85.140625" style="57" customWidth="1"/>
    <col min="12294" max="12294" width="9.42578125" style="57" customWidth="1"/>
    <col min="12295" max="12295" width="12.85546875" style="57" customWidth="1"/>
    <col min="12296" max="12296" width="21" style="57" customWidth="1"/>
    <col min="12297" max="12297" width="12.5703125" style="57" customWidth="1"/>
    <col min="12298" max="12298" width="12.85546875" style="57" customWidth="1"/>
    <col min="12299" max="12299" width="0" style="57" hidden="1" customWidth="1"/>
    <col min="12300" max="12301" width="10.42578125" style="57" customWidth="1"/>
    <col min="12302" max="12302" width="12.85546875" style="57" customWidth="1"/>
    <col min="12303" max="12303" width="11.28515625" style="57" customWidth="1"/>
    <col min="12304" max="12304" width="8.5703125" style="57" customWidth="1"/>
    <col min="12305" max="12305" width="9.28515625" style="57" bestFit="1" customWidth="1"/>
    <col min="12306" max="12306" width="10.28515625" style="57" bestFit="1" customWidth="1"/>
    <col min="12307" max="12307" width="11.28515625" style="57" customWidth="1"/>
    <col min="12308" max="12544" width="9.140625" style="57"/>
    <col min="12545" max="12545" width="5" style="57" customWidth="1"/>
    <col min="12546" max="12547" width="6.7109375" style="57" customWidth="1"/>
    <col min="12548" max="12548" width="39.140625" style="57" customWidth="1"/>
    <col min="12549" max="12549" width="85.140625" style="57" customWidth="1"/>
    <col min="12550" max="12550" width="9.42578125" style="57" customWidth="1"/>
    <col min="12551" max="12551" width="12.85546875" style="57" customWidth="1"/>
    <col min="12552" max="12552" width="21" style="57" customWidth="1"/>
    <col min="12553" max="12553" width="12.5703125" style="57" customWidth="1"/>
    <col min="12554" max="12554" width="12.85546875" style="57" customWidth="1"/>
    <col min="12555" max="12555" width="0" style="57" hidden="1" customWidth="1"/>
    <col min="12556" max="12557" width="10.42578125" style="57" customWidth="1"/>
    <col min="12558" max="12558" width="12.85546875" style="57" customWidth="1"/>
    <col min="12559" max="12559" width="11.28515625" style="57" customWidth="1"/>
    <col min="12560" max="12560" width="8.5703125" style="57" customWidth="1"/>
    <col min="12561" max="12561" width="9.28515625" style="57" bestFit="1" customWidth="1"/>
    <col min="12562" max="12562" width="10.28515625" style="57" bestFit="1" customWidth="1"/>
    <col min="12563" max="12563" width="11.28515625" style="57" customWidth="1"/>
    <col min="12564" max="12800" width="9.140625" style="57"/>
    <col min="12801" max="12801" width="5" style="57" customWidth="1"/>
    <col min="12802" max="12803" width="6.7109375" style="57" customWidth="1"/>
    <col min="12804" max="12804" width="39.140625" style="57" customWidth="1"/>
    <col min="12805" max="12805" width="85.140625" style="57" customWidth="1"/>
    <col min="12806" max="12806" width="9.42578125" style="57" customWidth="1"/>
    <col min="12807" max="12807" width="12.85546875" style="57" customWidth="1"/>
    <col min="12808" max="12808" width="21" style="57" customWidth="1"/>
    <col min="12809" max="12809" width="12.5703125" style="57" customWidth="1"/>
    <col min="12810" max="12810" width="12.85546875" style="57" customWidth="1"/>
    <col min="12811" max="12811" width="0" style="57" hidden="1" customWidth="1"/>
    <col min="12812" max="12813" width="10.42578125" style="57" customWidth="1"/>
    <col min="12814" max="12814" width="12.85546875" style="57" customWidth="1"/>
    <col min="12815" max="12815" width="11.28515625" style="57" customWidth="1"/>
    <col min="12816" max="12816" width="8.5703125" style="57" customWidth="1"/>
    <col min="12817" max="12817" width="9.28515625" style="57" bestFit="1" customWidth="1"/>
    <col min="12818" max="12818" width="10.28515625" style="57" bestFit="1" customWidth="1"/>
    <col min="12819" max="12819" width="11.28515625" style="57" customWidth="1"/>
    <col min="12820" max="13056" width="9.140625" style="57"/>
    <col min="13057" max="13057" width="5" style="57" customWidth="1"/>
    <col min="13058" max="13059" width="6.7109375" style="57" customWidth="1"/>
    <col min="13060" max="13060" width="39.140625" style="57" customWidth="1"/>
    <col min="13061" max="13061" width="85.140625" style="57" customWidth="1"/>
    <col min="13062" max="13062" width="9.42578125" style="57" customWidth="1"/>
    <col min="13063" max="13063" width="12.85546875" style="57" customWidth="1"/>
    <col min="13064" max="13064" width="21" style="57" customWidth="1"/>
    <col min="13065" max="13065" width="12.5703125" style="57" customWidth="1"/>
    <col min="13066" max="13066" width="12.85546875" style="57" customWidth="1"/>
    <col min="13067" max="13067" width="0" style="57" hidden="1" customWidth="1"/>
    <col min="13068" max="13069" width="10.42578125" style="57" customWidth="1"/>
    <col min="13070" max="13070" width="12.85546875" style="57" customWidth="1"/>
    <col min="13071" max="13071" width="11.28515625" style="57" customWidth="1"/>
    <col min="13072" max="13072" width="8.5703125" style="57" customWidth="1"/>
    <col min="13073" max="13073" width="9.28515625" style="57" bestFit="1" customWidth="1"/>
    <col min="13074" max="13074" width="10.28515625" style="57" bestFit="1" customWidth="1"/>
    <col min="13075" max="13075" width="11.28515625" style="57" customWidth="1"/>
    <col min="13076" max="13312" width="9.140625" style="57"/>
    <col min="13313" max="13313" width="5" style="57" customWidth="1"/>
    <col min="13314" max="13315" width="6.7109375" style="57" customWidth="1"/>
    <col min="13316" max="13316" width="39.140625" style="57" customWidth="1"/>
    <col min="13317" max="13317" width="85.140625" style="57" customWidth="1"/>
    <col min="13318" max="13318" width="9.42578125" style="57" customWidth="1"/>
    <col min="13319" max="13319" width="12.85546875" style="57" customWidth="1"/>
    <col min="13320" max="13320" width="21" style="57" customWidth="1"/>
    <col min="13321" max="13321" width="12.5703125" style="57" customWidth="1"/>
    <col min="13322" max="13322" width="12.85546875" style="57" customWidth="1"/>
    <col min="13323" max="13323" width="0" style="57" hidden="1" customWidth="1"/>
    <col min="13324" max="13325" width="10.42578125" style="57" customWidth="1"/>
    <col min="13326" max="13326" width="12.85546875" style="57" customWidth="1"/>
    <col min="13327" max="13327" width="11.28515625" style="57" customWidth="1"/>
    <col min="13328" max="13328" width="8.5703125" style="57" customWidth="1"/>
    <col min="13329" max="13329" width="9.28515625" style="57" bestFit="1" customWidth="1"/>
    <col min="13330" max="13330" width="10.28515625" style="57" bestFit="1" customWidth="1"/>
    <col min="13331" max="13331" width="11.28515625" style="57" customWidth="1"/>
    <col min="13332" max="13568" width="9.140625" style="57"/>
    <col min="13569" max="13569" width="5" style="57" customWidth="1"/>
    <col min="13570" max="13571" width="6.7109375" style="57" customWidth="1"/>
    <col min="13572" max="13572" width="39.140625" style="57" customWidth="1"/>
    <col min="13573" max="13573" width="85.140625" style="57" customWidth="1"/>
    <col min="13574" max="13574" width="9.42578125" style="57" customWidth="1"/>
    <col min="13575" max="13575" width="12.85546875" style="57" customWidth="1"/>
    <col min="13576" max="13576" width="21" style="57" customWidth="1"/>
    <col min="13577" max="13577" width="12.5703125" style="57" customWidth="1"/>
    <col min="13578" max="13578" width="12.85546875" style="57" customWidth="1"/>
    <col min="13579" max="13579" width="0" style="57" hidden="1" customWidth="1"/>
    <col min="13580" max="13581" width="10.42578125" style="57" customWidth="1"/>
    <col min="13582" max="13582" width="12.85546875" style="57" customWidth="1"/>
    <col min="13583" max="13583" width="11.28515625" style="57" customWidth="1"/>
    <col min="13584" max="13584" width="8.5703125" style="57" customWidth="1"/>
    <col min="13585" max="13585" width="9.28515625" style="57" bestFit="1" customWidth="1"/>
    <col min="13586" max="13586" width="10.28515625" style="57" bestFit="1" customWidth="1"/>
    <col min="13587" max="13587" width="11.28515625" style="57" customWidth="1"/>
    <col min="13588" max="13824" width="9.140625" style="57"/>
    <col min="13825" max="13825" width="5" style="57" customWidth="1"/>
    <col min="13826" max="13827" width="6.7109375" style="57" customWidth="1"/>
    <col min="13828" max="13828" width="39.140625" style="57" customWidth="1"/>
    <col min="13829" max="13829" width="85.140625" style="57" customWidth="1"/>
    <col min="13830" max="13830" width="9.42578125" style="57" customWidth="1"/>
    <col min="13831" max="13831" width="12.85546875" style="57" customWidth="1"/>
    <col min="13832" max="13832" width="21" style="57" customWidth="1"/>
    <col min="13833" max="13833" width="12.5703125" style="57" customWidth="1"/>
    <col min="13834" max="13834" width="12.85546875" style="57" customWidth="1"/>
    <col min="13835" max="13835" width="0" style="57" hidden="1" customWidth="1"/>
    <col min="13836" max="13837" width="10.42578125" style="57" customWidth="1"/>
    <col min="13838" max="13838" width="12.85546875" style="57" customWidth="1"/>
    <col min="13839" max="13839" width="11.28515625" style="57" customWidth="1"/>
    <col min="13840" max="13840" width="8.5703125" style="57" customWidth="1"/>
    <col min="13841" max="13841" width="9.28515625" style="57" bestFit="1" customWidth="1"/>
    <col min="13842" max="13842" width="10.28515625" style="57" bestFit="1" customWidth="1"/>
    <col min="13843" max="13843" width="11.28515625" style="57" customWidth="1"/>
    <col min="13844" max="14080" width="9.140625" style="57"/>
    <col min="14081" max="14081" width="5" style="57" customWidth="1"/>
    <col min="14082" max="14083" width="6.7109375" style="57" customWidth="1"/>
    <col min="14084" max="14084" width="39.140625" style="57" customWidth="1"/>
    <col min="14085" max="14085" width="85.140625" style="57" customWidth="1"/>
    <col min="14086" max="14086" width="9.42578125" style="57" customWidth="1"/>
    <col min="14087" max="14087" width="12.85546875" style="57" customWidth="1"/>
    <col min="14088" max="14088" width="21" style="57" customWidth="1"/>
    <col min="14089" max="14089" width="12.5703125" style="57" customWidth="1"/>
    <col min="14090" max="14090" width="12.85546875" style="57" customWidth="1"/>
    <col min="14091" max="14091" width="0" style="57" hidden="1" customWidth="1"/>
    <col min="14092" max="14093" width="10.42578125" style="57" customWidth="1"/>
    <col min="14094" max="14094" width="12.85546875" style="57" customWidth="1"/>
    <col min="14095" max="14095" width="11.28515625" style="57" customWidth="1"/>
    <col min="14096" max="14096" width="8.5703125" style="57" customWidth="1"/>
    <col min="14097" max="14097" width="9.28515625" style="57" bestFit="1" customWidth="1"/>
    <col min="14098" max="14098" width="10.28515625" style="57" bestFit="1" customWidth="1"/>
    <col min="14099" max="14099" width="11.28515625" style="57" customWidth="1"/>
    <col min="14100" max="14336" width="9.140625" style="57"/>
    <col min="14337" max="14337" width="5" style="57" customWidth="1"/>
    <col min="14338" max="14339" width="6.7109375" style="57" customWidth="1"/>
    <col min="14340" max="14340" width="39.140625" style="57" customWidth="1"/>
    <col min="14341" max="14341" width="85.140625" style="57" customWidth="1"/>
    <col min="14342" max="14342" width="9.42578125" style="57" customWidth="1"/>
    <col min="14343" max="14343" width="12.85546875" style="57" customWidth="1"/>
    <col min="14344" max="14344" width="21" style="57" customWidth="1"/>
    <col min="14345" max="14345" width="12.5703125" style="57" customWidth="1"/>
    <col min="14346" max="14346" width="12.85546875" style="57" customWidth="1"/>
    <col min="14347" max="14347" width="0" style="57" hidden="1" customWidth="1"/>
    <col min="14348" max="14349" width="10.42578125" style="57" customWidth="1"/>
    <col min="14350" max="14350" width="12.85546875" style="57" customWidth="1"/>
    <col min="14351" max="14351" width="11.28515625" style="57" customWidth="1"/>
    <col min="14352" max="14352" width="8.5703125" style="57" customWidth="1"/>
    <col min="14353" max="14353" width="9.28515625" style="57" bestFit="1" customWidth="1"/>
    <col min="14354" max="14354" width="10.28515625" style="57" bestFit="1" customWidth="1"/>
    <col min="14355" max="14355" width="11.28515625" style="57" customWidth="1"/>
    <col min="14356" max="14592" width="9.140625" style="57"/>
    <col min="14593" max="14593" width="5" style="57" customWidth="1"/>
    <col min="14594" max="14595" width="6.7109375" style="57" customWidth="1"/>
    <col min="14596" max="14596" width="39.140625" style="57" customWidth="1"/>
    <col min="14597" max="14597" width="85.140625" style="57" customWidth="1"/>
    <col min="14598" max="14598" width="9.42578125" style="57" customWidth="1"/>
    <col min="14599" max="14599" width="12.85546875" style="57" customWidth="1"/>
    <col min="14600" max="14600" width="21" style="57" customWidth="1"/>
    <col min="14601" max="14601" width="12.5703125" style="57" customWidth="1"/>
    <col min="14602" max="14602" width="12.85546875" style="57" customWidth="1"/>
    <col min="14603" max="14603" width="0" style="57" hidden="1" customWidth="1"/>
    <col min="14604" max="14605" width="10.42578125" style="57" customWidth="1"/>
    <col min="14606" max="14606" width="12.85546875" style="57" customWidth="1"/>
    <col min="14607" max="14607" width="11.28515625" style="57" customWidth="1"/>
    <col min="14608" max="14608" width="8.5703125" style="57" customWidth="1"/>
    <col min="14609" max="14609" width="9.28515625" style="57" bestFit="1" customWidth="1"/>
    <col min="14610" max="14610" width="10.28515625" style="57" bestFit="1" customWidth="1"/>
    <col min="14611" max="14611" width="11.28515625" style="57" customWidth="1"/>
    <col min="14612" max="14848" width="9.140625" style="57"/>
    <col min="14849" max="14849" width="5" style="57" customWidth="1"/>
    <col min="14850" max="14851" width="6.7109375" style="57" customWidth="1"/>
    <col min="14852" max="14852" width="39.140625" style="57" customWidth="1"/>
    <col min="14853" max="14853" width="85.140625" style="57" customWidth="1"/>
    <col min="14854" max="14854" width="9.42578125" style="57" customWidth="1"/>
    <col min="14855" max="14855" width="12.85546875" style="57" customWidth="1"/>
    <col min="14856" max="14856" width="21" style="57" customWidth="1"/>
    <col min="14857" max="14857" width="12.5703125" style="57" customWidth="1"/>
    <col min="14858" max="14858" width="12.85546875" style="57" customWidth="1"/>
    <col min="14859" max="14859" width="0" style="57" hidden="1" customWidth="1"/>
    <col min="14860" max="14861" width="10.42578125" style="57" customWidth="1"/>
    <col min="14862" max="14862" width="12.85546875" style="57" customWidth="1"/>
    <col min="14863" max="14863" width="11.28515625" style="57" customWidth="1"/>
    <col min="14864" max="14864" width="8.5703125" style="57" customWidth="1"/>
    <col min="14865" max="14865" width="9.28515625" style="57" bestFit="1" customWidth="1"/>
    <col min="14866" max="14866" width="10.28515625" style="57" bestFit="1" customWidth="1"/>
    <col min="14867" max="14867" width="11.28515625" style="57" customWidth="1"/>
    <col min="14868" max="15104" width="9.140625" style="57"/>
    <col min="15105" max="15105" width="5" style="57" customWidth="1"/>
    <col min="15106" max="15107" width="6.7109375" style="57" customWidth="1"/>
    <col min="15108" max="15108" width="39.140625" style="57" customWidth="1"/>
    <col min="15109" max="15109" width="85.140625" style="57" customWidth="1"/>
    <col min="15110" max="15110" width="9.42578125" style="57" customWidth="1"/>
    <col min="15111" max="15111" width="12.85546875" style="57" customWidth="1"/>
    <col min="15112" max="15112" width="21" style="57" customWidth="1"/>
    <col min="15113" max="15113" width="12.5703125" style="57" customWidth="1"/>
    <col min="15114" max="15114" width="12.85546875" style="57" customWidth="1"/>
    <col min="15115" max="15115" width="0" style="57" hidden="1" customWidth="1"/>
    <col min="15116" max="15117" width="10.42578125" style="57" customWidth="1"/>
    <col min="15118" max="15118" width="12.85546875" style="57" customWidth="1"/>
    <col min="15119" max="15119" width="11.28515625" style="57" customWidth="1"/>
    <col min="15120" max="15120" width="8.5703125" style="57" customWidth="1"/>
    <col min="15121" max="15121" width="9.28515625" style="57" bestFit="1" customWidth="1"/>
    <col min="15122" max="15122" width="10.28515625" style="57" bestFit="1" customWidth="1"/>
    <col min="15123" max="15123" width="11.28515625" style="57" customWidth="1"/>
    <col min="15124" max="15360" width="9.140625" style="57"/>
    <col min="15361" max="15361" width="5" style="57" customWidth="1"/>
    <col min="15362" max="15363" width="6.7109375" style="57" customWidth="1"/>
    <col min="15364" max="15364" width="39.140625" style="57" customWidth="1"/>
    <col min="15365" max="15365" width="85.140625" style="57" customWidth="1"/>
    <col min="15366" max="15366" width="9.42578125" style="57" customWidth="1"/>
    <col min="15367" max="15367" width="12.85546875" style="57" customWidth="1"/>
    <col min="15368" max="15368" width="21" style="57" customWidth="1"/>
    <col min="15369" max="15369" width="12.5703125" style="57" customWidth="1"/>
    <col min="15370" max="15370" width="12.85546875" style="57" customWidth="1"/>
    <col min="15371" max="15371" width="0" style="57" hidden="1" customWidth="1"/>
    <col min="15372" max="15373" width="10.42578125" style="57" customWidth="1"/>
    <col min="15374" max="15374" width="12.85546875" style="57" customWidth="1"/>
    <col min="15375" max="15375" width="11.28515625" style="57" customWidth="1"/>
    <col min="15376" max="15376" width="8.5703125" style="57" customWidth="1"/>
    <col min="15377" max="15377" width="9.28515625" style="57" bestFit="1" customWidth="1"/>
    <col min="15378" max="15378" width="10.28515625" style="57" bestFit="1" customWidth="1"/>
    <col min="15379" max="15379" width="11.28515625" style="57" customWidth="1"/>
    <col min="15380" max="15616" width="9.140625" style="57"/>
    <col min="15617" max="15617" width="5" style="57" customWidth="1"/>
    <col min="15618" max="15619" width="6.7109375" style="57" customWidth="1"/>
    <col min="15620" max="15620" width="39.140625" style="57" customWidth="1"/>
    <col min="15621" max="15621" width="85.140625" style="57" customWidth="1"/>
    <col min="15622" max="15622" width="9.42578125" style="57" customWidth="1"/>
    <col min="15623" max="15623" width="12.85546875" style="57" customWidth="1"/>
    <col min="15624" max="15624" width="21" style="57" customWidth="1"/>
    <col min="15625" max="15625" width="12.5703125" style="57" customWidth="1"/>
    <col min="15626" max="15626" width="12.85546875" style="57" customWidth="1"/>
    <col min="15627" max="15627" width="0" style="57" hidden="1" customWidth="1"/>
    <col min="15628" max="15629" width="10.42578125" style="57" customWidth="1"/>
    <col min="15630" max="15630" width="12.85546875" style="57" customWidth="1"/>
    <col min="15631" max="15631" width="11.28515625" style="57" customWidth="1"/>
    <col min="15632" max="15632" width="8.5703125" style="57" customWidth="1"/>
    <col min="15633" max="15633" width="9.28515625" style="57" bestFit="1" customWidth="1"/>
    <col min="15634" max="15634" width="10.28515625" style="57" bestFit="1" customWidth="1"/>
    <col min="15635" max="15635" width="11.28515625" style="57" customWidth="1"/>
    <col min="15636" max="15872" width="9.140625" style="57"/>
    <col min="15873" max="15873" width="5" style="57" customWidth="1"/>
    <col min="15874" max="15875" width="6.7109375" style="57" customWidth="1"/>
    <col min="15876" max="15876" width="39.140625" style="57" customWidth="1"/>
    <col min="15877" max="15877" width="85.140625" style="57" customWidth="1"/>
    <col min="15878" max="15878" width="9.42578125" style="57" customWidth="1"/>
    <col min="15879" max="15879" width="12.85546875" style="57" customWidth="1"/>
    <col min="15880" max="15880" width="21" style="57" customWidth="1"/>
    <col min="15881" max="15881" width="12.5703125" style="57" customWidth="1"/>
    <col min="15882" max="15882" width="12.85546875" style="57" customWidth="1"/>
    <col min="15883" max="15883" width="0" style="57" hidden="1" customWidth="1"/>
    <col min="15884" max="15885" width="10.42578125" style="57" customWidth="1"/>
    <col min="15886" max="15886" width="12.85546875" style="57" customWidth="1"/>
    <col min="15887" max="15887" width="11.28515625" style="57" customWidth="1"/>
    <col min="15888" max="15888" width="8.5703125" style="57" customWidth="1"/>
    <col min="15889" max="15889" width="9.28515625" style="57" bestFit="1" customWidth="1"/>
    <col min="15890" max="15890" width="10.28515625" style="57" bestFit="1" customWidth="1"/>
    <col min="15891" max="15891" width="11.28515625" style="57" customWidth="1"/>
    <col min="15892" max="16128" width="9.140625" style="57"/>
    <col min="16129" max="16129" width="5" style="57" customWidth="1"/>
    <col min="16130" max="16131" width="6.7109375" style="57" customWidth="1"/>
    <col min="16132" max="16132" width="39.140625" style="57" customWidth="1"/>
    <col min="16133" max="16133" width="85.140625" style="57" customWidth="1"/>
    <col min="16134" max="16134" width="9.42578125" style="57" customWidth="1"/>
    <col min="16135" max="16135" width="12.85546875" style="57" customWidth="1"/>
    <col min="16136" max="16136" width="21" style="57" customWidth="1"/>
    <col min="16137" max="16137" width="12.5703125" style="57" customWidth="1"/>
    <col min="16138" max="16138" width="12.85546875" style="57" customWidth="1"/>
    <col min="16139" max="16139" width="0" style="57" hidden="1" customWidth="1"/>
    <col min="16140" max="16141" width="10.42578125" style="57" customWidth="1"/>
    <col min="16142" max="16142" width="12.85546875" style="57" customWidth="1"/>
    <col min="16143" max="16143" width="11.28515625" style="57" customWidth="1"/>
    <col min="16144" max="16144" width="8.5703125" style="57" customWidth="1"/>
    <col min="16145" max="16145" width="9.28515625" style="57" bestFit="1" customWidth="1"/>
    <col min="16146" max="16146" width="10.28515625" style="57" bestFit="1" customWidth="1"/>
    <col min="16147" max="16147" width="11.28515625" style="57" customWidth="1"/>
    <col min="16148" max="16384" width="9.140625" style="57"/>
  </cols>
  <sheetData>
    <row r="1" spans="1:19" ht="16.5" x14ac:dyDescent="0.25">
      <c r="M1" s="513" t="s">
        <v>0</v>
      </c>
      <c r="N1" s="513"/>
      <c r="O1" s="513"/>
      <c r="P1" s="374"/>
      <c r="Q1" s="374"/>
      <c r="R1" s="57"/>
      <c r="S1" s="57"/>
    </row>
    <row r="2" spans="1:19" ht="16.5" x14ac:dyDescent="0.25">
      <c r="M2" s="513" t="s">
        <v>1</v>
      </c>
      <c r="N2" s="513"/>
      <c r="O2" s="513"/>
      <c r="P2" s="174"/>
      <c r="Q2" s="374"/>
      <c r="R2" s="57"/>
      <c r="S2" s="57"/>
    </row>
    <row r="3" spans="1:19" ht="16.5" x14ac:dyDescent="0.25">
      <c r="M3" s="513" t="s">
        <v>3</v>
      </c>
      <c r="N3" s="513"/>
      <c r="O3" s="513"/>
      <c r="P3" s="175"/>
      <c r="Q3" s="374"/>
      <c r="R3" s="57"/>
      <c r="S3" s="57"/>
    </row>
    <row r="4" spans="1:19" ht="39.75" customHeight="1" x14ac:dyDescent="0.25">
      <c r="M4" s="374"/>
      <c r="N4" s="374"/>
      <c r="O4" s="374"/>
      <c r="P4" s="374"/>
      <c r="Q4" s="374"/>
      <c r="R4" s="57"/>
      <c r="S4" s="57"/>
    </row>
    <row r="5" spans="1:19" ht="16.5" customHeight="1" x14ac:dyDescent="0.25">
      <c r="M5" s="512" t="s">
        <v>430</v>
      </c>
      <c r="N5" s="512"/>
      <c r="O5" s="512"/>
      <c r="P5" s="512"/>
      <c r="Q5" s="512"/>
      <c r="R5" s="57"/>
      <c r="S5" s="57"/>
    </row>
    <row r="6" spans="1:19" ht="16.5" x14ac:dyDescent="0.25">
      <c r="M6" s="374"/>
      <c r="N6" s="374"/>
      <c r="O6" s="374"/>
      <c r="P6" s="374"/>
      <c r="Q6" s="374"/>
      <c r="R6" s="57"/>
      <c r="S6" s="57"/>
    </row>
    <row r="7" spans="1:19" ht="16.5" customHeight="1" x14ac:dyDescent="0.25">
      <c r="M7" s="513" t="s">
        <v>429</v>
      </c>
      <c r="N7" s="513"/>
      <c r="O7" s="513"/>
      <c r="P7" s="513"/>
      <c r="Q7" s="513"/>
      <c r="R7" s="57"/>
      <c r="S7" s="57"/>
    </row>
    <row r="8" spans="1:19" x14ac:dyDescent="0.25">
      <c r="R8" s="57"/>
      <c r="S8" s="57"/>
    </row>
    <row r="9" spans="1:19" ht="16.5" x14ac:dyDescent="0.25">
      <c r="A9" s="508" t="s">
        <v>148</v>
      </c>
      <c r="B9" s="508"/>
      <c r="C9" s="508"/>
      <c r="D9" s="508"/>
      <c r="E9" s="508"/>
      <c r="F9" s="508"/>
      <c r="G9" s="508"/>
      <c r="H9" s="508"/>
      <c r="I9" s="508"/>
      <c r="J9" s="174"/>
      <c r="K9" s="174"/>
      <c r="R9" s="57"/>
      <c r="S9" s="57"/>
    </row>
    <row r="10" spans="1:19" ht="16.5" x14ac:dyDescent="0.25">
      <c r="A10" s="508" t="s">
        <v>245</v>
      </c>
      <c r="B10" s="508"/>
      <c r="C10" s="508"/>
      <c r="D10" s="508"/>
      <c r="E10" s="508"/>
      <c r="F10" s="508"/>
      <c r="G10" s="508"/>
      <c r="H10" s="508"/>
      <c r="I10" s="508"/>
      <c r="J10" s="175"/>
      <c r="K10" s="175"/>
      <c r="R10" s="57"/>
      <c r="S10" s="57"/>
    </row>
    <row r="11" spans="1:19" ht="16.5" x14ac:dyDescent="0.25">
      <c r="B11" s="353"/>
      <c r="C11" s="176"/>
      <c r="D11" s="176"/>
      <c r="E11" s="176"/>
      <c r="F11" s="176"/>
      <c r="G11" s="176"/>
      <c r="H11" s="176"/>
      <c r="I11" s="176"/>
      <c r="J11" s="176"/>
      <c r="K11" s="176"/>
      <c r="R11" s="57"/>
      <c r="S11" s="57"/>
    </row>
    <row r="12" spans="1:19" ht="15.75" x14ac:dyDescent="0.25">
      <c r="A12" s="442" t="s">
        <v>4</v>
      </c>
      <c r="B12" s="442"/>
      <c r="C12" s="442"/>
      <c r="D12" s="442"/>
      <c r="E12" s="503" t="s">
        <v>5</v>
      </c>
      <c r="F12" s="503"/>
      <c r="G12" s="503"/>
      <c r="H12" s="503"/>
      <c r="I12" s="503"/>
      <c r="J12" s="503"/>
      <c r="K12" s="503"/>
      <c r="L12" s="503"/>
      <c r="M12" s="503"/>
      <c r="R12" s="57"/>
      <c r="S12" s="57"/>
    </row>
    <row r="13" spans="1:19" ht="15.75" x14ac:dyDescent="0.25">
      <c r="A13" s="442" t="s">
        <v>6</v>
      </c>
      <c r="B13" s="442"/>
      <c r="C13" s="442"/>
      <c r="D13" s="442"/>
      <c r="E13" s="509" t="s">
        <v>7</v>
      </c>
      <c r="F13" s="510"/>
      <c r="G13" s="510"/>
      <c r="H13" s="510"/>
      <c r="I13" s="510"/>
      <c r="J13" s="510"/>
      <c r="K13" s="510"/>
      <c r="L13" s="510"/>
      <c r="M13" s="511"/>
    </row>
    <row r="14" spans="1:19" ht="18" customHeight="1" x14ac:dyDescent="0.25">
      <c r="A14" s="442" t="s">
        <v>8</v>
      </c>
      <c r="B14" s="442"/>
      <c r="C14" s="442"/>
      <c r="D14" s="442"/>
      <c r="E14" s="503" t="s">
        <v>9</v>
      </c>
      <c r="F14" s="503"/>
      <c r="G14" s="503"/>
      <c r="H14" s="503"/>
      <c r="I14" s="503"/>
      <c r="J14" s="503"/>
      <c r="K14" s="503"/>
      <c r="L14" s="503"/>
      <c r="M14" s="503"/>
    </row>
    <row r="15" spans="1:19" ht="17.25" customHeight="1" x14ac:dyDescent="0.25">
      <c r="A15" s="442" t="s">
        <v>10</v>
      </c>
      <c r="B15" s="442"/>
      <c r="C15" s="442"/>
      <c r="D15" s="442"/>
      <c r="E15" s="507" t="s">
        <v>11</v>
      </c>
      <c r="F15" s="507"/>
      <c r="G15" s="507"/>
      <c r="H15" s="507"/>
      <c r="I15" s="507"/>
      <c r="J15" s="507"/>
      <c r="K15" s="507"/>
      <c r="L15" s="507"/>
      <c r="M15" s="507"/>
      <c r="N15" s="176"/>
      <c r="O15" s="176"/>
      <c r="P15" s="176"/>
      <c r="Q15" s="57"/>
    </row>
    <row r="16" spans="1:19" ht="16.5" x14ac:dyDescent="0.25">
      <c r="A16" s="442" t="s">
        <v>13</v>
      </c>
      <c r="B16" s="442"/>
      <c r="C16" s="442"/>
      <c r="D16" s="442"/>
      <c r="E16" s="503">
        <v>5262054490</v>
      </c>
      <c r="F16" s="503"/>
      <c r="G16" s="503"/>
      <c r="H16" s="503"/>
      <c r="I16" s="503"/>
      <c r="J16" s="503"/>
      <c r="K16" s="503"/>
      <c r="L16" s="503"/>
      <c r="M16" s="503"/>
      <c r="N16" s="176"/>
      <c r="O16" s="176"/>
      <c r="P16" s="176"/>
      <c r="Q16" s="57"/>
    </row>
    <row r="17" spans="1:19" s="179" customFormat="1" ht="16.5" x14ac:dyDescent="0.25">
      <c r="A17" s="442" t="s">
        <v>14</v>
      </c>
      <c r="B17" s="442"/>
      <c r="C17" s="442"/>
      <c r="D17" s="442"/>
      <c r="E17" s="503">
        <v>525601001</v>
      </c>
      <c r="F17" s="503"/>
      <c r="G17" s="503"/>
      <c r="H17" s="503"/>
      <c r="I17" s="503"/>
      <c r="J17" s="503"/>
      <c r="K17" s="503"/>
      <c r="L17" s="503"/>
      <c r="M17" s="503"/>
      <c r="N17" s="176"/>
      <c r="O17" s="176"/>
      <c r="P17" s="176"/>
      <c r="Q17" s="57"/>
      <c r="R17" s="178"/>
      <c r="S17" s="178"/>
    </row>
    <row r="18" spans="1:19" s="179" customFormat="1" ht="15.75" customHeight="1" x14ac:dyDescent="0.25">
      <c r="A18" s="443" t="s">
        <v>15</v>
      </c>
      <c r="B18" s="443"/>
      <c r="C18" s="443"/>
      <c r="D18" s="443"/>
      <c r="E18" s="503">
        <v>22401000000</v>
      </c>
      <c r="F18" s="503"/>
      <c r="G18" s="503"/>
      <c r="H18" s="503"/>
      <c r="I18" s="503"/>
      <c r="J18" s="503"/>
      <c r="K18" s="503"/>
      <c r="L18" s="503"/>
      <c r="M18" s="503"/>
      <c r="N18" s="291"/>
      <c r="O18" s="176"/>
      <c r="P18" s="176"/>
      <c r="Q18" s="57"/>
      <c r="R18" s="178"/>
      <c r="S18" s="178"/>
    </row>
    <row r="19" spans="1:19" x14ac:dyDescent="0.25">
      <c r="A19" s="292"/>
      <c r="B19" s="293"/>
      <c r="C19" s="293"/>
      <c r="D19" s="293"/>
      <c r="E19" s="293"/>
      <c r="F19" s="294"/>
      <c r="G19" s="294"/>
      <c r="H19" s="293"/>
      <c r="I19" s="293"/>
      <c r="J19" s="293"/>
      <c r="K19" s="293"/>
      <c r="L19" s="293"/>
      <c r="M19" s="293"/>
      <c r="N19" s="293"/>
      <c r="O19" s="119"/>
      <c r="P19" s="119"/>
      <c r="Q19" s="57"/>
    </row>
    <row r="20" spans="1:19" x14ac:dyDescent="0.25">
      <c r="A20" s="495" t="s">
        <v>149</v>
      </c>
      <c r="B20" s="492" t="s">
        <v>329</v>
      </c>
      <c r="C20" s="492" t="s">
        <v>330</v>
      </c>
      <c r="D20" s="371" t="s">
        <v>150</v>
      </c>
      <c r="E20" s="372"/>
      <c r="F20" s="372"/>
      <c r="G20" s="372"/>
      <c r="H20" s="372"/>
      <c r="I20" s="372"/>
      <c r="J20" s="372"/>
      <c r="K20" s="372"/>
      <c r="L20" s="372"/>
      <c r="M20" s="372"/>
      <c r="N20" s="373"/>
      <c r="O20" s="506" t="s">
        <v>151</v>
      </c>
      <c r="P20" s="506" t="s">
        <v>152</v>
      </c>
      <c r="Q20" s="492" t="s">
        <v>20</v>
      </c>
    </row>
    <row r="21" spans="1:19" ht="36" customHeight="1" x14ac:dyDescent="0.25">
      <c r="A21" s="495"/>
      <c r="B21" s="493"/>
      <c r="C21" s="493"/>
      <c r="D21" s="495" t="s">
        <v>153</v>
      </c>
      <c r="E21" s="495" t="s">
        <v>154</v>
      </c>
      <c r="F21" s="496" t="s">
        <v>155</v>
      </c>
      <c r="G21" s="497"/>
      <c r="H21" s="495" t="s">
        <v>156</v>
      </c>
      <c r="I21" s="496" t="s">
        <v>157</v>
      </c>
      <c r="J21" s="497"/>
      <c r="K21" s="502" t="s">
        <v>158</v>
      </c>
      <c r="L21" s="502" t="s">
        <v>159</v>
      </c>
      <c r="M21" s="504" t="s">
        <v>160</v>
      </c>
      <c r="N21" s="505"/>
      <c r="O21" s="506"/>
      <c r="P21" s="506"/>
      <c r="Q21" s="493"/>
    </row>
    <row r="22" spans="1:19" ht="107.25" customHeight="1" x14ac:dyDescent="0.25">
      <c r="A22" s="495"/>
      <c r="B22" s="493"/>
      <c r="C22" s="493"/>
      <c r="D22" s="495"/>
      <c r="E22" s="495"/>
      <c r="F22" s="498"/>
      <c r="G22" s="499"/>
      <c r="H22" s="495"/>
      <c r="I22" s="500"/>
      <c r="J22" s="501"/>
      <c r="K22" s="495"/>
      <c r="L22" s="495"/>
      <c r="M22" s="356" t="s">
        <v>161</v>
      </c>
      <c r="N22" s="356" t="s">
        <v>162</v>
      </c>
      <c r="O22" s="506"/>
      <c r="P22" s="506"/>
      <c r="Q22" s="493"/>
    </row>
    <row r="23" spans="1:19" ht="24" x14ac:dyDescent="0.25">
      <c r="A23" s="495"/>
      <c r="B23" s="494"/>
      <c r="C23" s="494"/>
      <c r="D23" s="495"/>
      <c r="E23" s="495"/>
      <c r="F23" s="356" t="s">
        <v>163</v>
      </c>
      <c r="G23" s="356" t="s">
        <v>30</v>
      </c>
      <c r="H23" s="495"/>
      <c r="I23" s="356" t="s">
        <v>164</v>
      </c>
      <c r="J23" s="356" t="s">
        <v>30</v>
      </c>
      <c r="K23" s="495"/>
      <c r="L23" s="495"/>
      <c r="M23" s="356" t="s">
        <v>165</v>
      </c>
      <c r="N23" s="356" t="s">
        <v>165</v>
      </c>
      <c r="O23" s="506"/>
      <c r="P23" s="355" t="s">
        <v>141</v>
      </c>
      <c r="Q23" s="494"/>
    </row>
    <row r="24" spans="1:19" x14ac:dyDescent="0.25">
      <c r="A24" s="357">
        <v>1</v>
      </c>
      <c r="B24" s="355">
        <v>2</v>
      </c>
      <c r="C24" s="355">
        <v>3</v>
      </c>
      <c r="D24" s="355">
        <v>4</v>
      </c>
      <c r="E24" s="355">
        <v>5</v>
      </c>
      <c r="F24" s="355">
        <v>6</v>
      </c>
      <c r="G24" s="355">
        <v>7</v>
      </c>
      <c r="H24" s="355">
        <v>8</v>
      </c>
      <c r="I24" s="355">
        <v>9</v>
      </c>
      <c r="J24" s="355">
        <v>10</v>
      </c>
      <c r="K24" s="355">
        <v>11</v>
      </c>
      <c r="L24" s="355">
        <v>11</v>
      </c>
      <c r="M24" s="355">
        <v>12</v>
      </c>
      <c r="N24" s="355">
        <v>13</v>
      </c>
      <c r="O24" s="355">
        <v>14</v>
      </c>
      <c r="P24" s="355">
        <v>15</v>
      </c>
      <c r="Q24" s="358"/>
    </row>
    <row r="25" spans="1:19" ht="60" x14ac:dyDescent="0.25">
      <c r="A25" s="262">
        <v>1</v>
      </c>
      <c r="B25" s="355" t="s">
        <v>437</v>
      </c>
      <c r="C25" s="355" t="s">
        <v>436</v>
      </c>
      <c r="D25" s="364" t="s">
        <v>180</v>
      </c>
      <c r="E25" s="359" t="s">
        <v>232</v>
      </c>
      <c r="F25" s="360">
        <v>796</v>
      </c>
      <c r="G25" s="355" t="s">
        <v>45</v>
      </c>
      <c r="H25" s="360" t="s">
        <v>166</v>
      </c>
      <c r="I25" s="264" t="s">
        <v>428</v>
      </c>
      <c r="J25" s="355" t="s">
        <v>143</v>
      </c>
      <c r="K25" s="361"/>
      <c r="L25" s="361">
        <v>7308.92</v>
      </c>
      <c r="M25" s="362" t="s">
        <v>308</v>
      </c>
      <c r="N25" s="362" t="s">
        <v>293</v>
      </c>
      <c r="O25" s="355" t="s">
        <v>47</v>
      </c>
      <c r="P25" s="355" t="s">
        <v>77</v>
      </c>
      <c r="Q25" s="361"/>
    </row>
    <row r="26" spans="1:19" ht="36" x14ac:dyDescent="0.25">
      <c r="A26" s="262">
        <v>2</v>
      </c>
      <c r="B26" s="355" t="s">
        <v>425</v>
      </c>
      <c r="C26" s="355" t="s">
        <v>426</v>
      </c>
      <c r="D26" s="363" t="s">
        <v>246</v>
      </c>
      <c r="E26" s="359" t="s">
        <v>232</v>
      </c>
      <c r="F26" s="360" t="s">
        <v>167</v>
      </c>
      <c r="G26" s="355" t="s">
        <v>168</v>
      </c>
      <c r="H26" s="360" t="s">
        <v>166</v>
      </c>
      <c r="I26" s="264" t="s">
        <v>428</v>
      </c>
      <c r="J26" s="355" t="s">
        <v>143</v>
      </c>
      <c r="K26" s="361"/>
      <c r="L26" s="361">
        <v>1102.1199999999999</v>
      </c>
      <c r="M26" s="362" t="s">
        <v>308</v>
      </c>
      <c r="N26" s="362" t="s">
        <v>294</v>
      </c>
      <c r="O26" s="355" t="s">
        <v>47</v>
      </c>
      <c r="P26" s="355" t="s">
        <v>77</v>
      </c>
      <c r="Q26" s="361"/>
    </row>
    <row r="27" spans="1:19" ht="36" x14ac:dyDescent="0.25">
      <c r="A27" s="262">
        <v>3</v>
      </c>
      <c r="B27" s="355" t="s">
        <v>425</v>
      </c>
      <c r="C27" s="355" t="s">
        <v>426</v>
      </c>
      <c r="D27" s="364" t="s">
        <v>247</v>
      </c>
      <c r="E27" s="359"/>
      <c r="F27" s="360" t="s">
        <v>167</v>
      </c>
      <c r="G27" s="355" t="s">
        <v>168</v>
      </c>
      <c r="H27" s="360" t="s">
        <v>166</v>
      </c>
      <c r="I27" s="264" t="s">
        <v>428</v>
      </c>
      <c r="J27" s="355" t="s">
        <v>143</v>
      </c>
      <c r="K27" s="361"/>
      <c r="L27" s="361">
        <v>1321.6</v>
      </c>
      <c r="M27" s="362" t="s">
        <v>308</v>
      </c>
      <c r="N27" s="362" t="s">
        <v>294</v>
      </c>
      <c r="O27" s="355" t="s">
        <v>47</v>
      </c>
      <c r="P27" s="355" t="s">
        <v>77</v>
      </c>
      <c r="Q27" s="361"/>
    </row>
    <row r="28" spans="1:19" ht="84" x14ac:dyDescent="0.25">
      <c r="A28" s="262">
        <v>4</v>
      </c>
      <c r="B28" s="355" t="s">
        <v>425</v>
      </c>
      <c r="C28" s="355" t="s">
        <v>431</v>
      </c>
      <c r="D28" s="363" t="s">
        <v>248</v>
      </c>
      <c r="E28" s="359" t="s">
        <v>232</v>
      </c>
      <c r="F28" s="360" t="s">
        <v>167</v>
      </c>
      <c r="G28" s="355" t="s">
        <v>168</v>
      </c>
      <c r="H28" s="360" t="s">
        <v>166</v>
      </c>
      <c r="I28" s="264" t="s">
        <v>428</v>
      </c>
      <c r="J28" s="355" t="s">
        <v>143</v>
      </c>
      <c r="K28" s="361"/>
      <c r="L28" s="361">
        <v>1465.56</v>
      </c>
      <c r="M28" s="362" t="s">
        <v>297</v>
      </c>
      <c r="N28" s="362" t="s">
        <v>298</v>
      </c>
      <c r="O28" s="355" t="s">
        <v>47</v>
      </c>
      <c r="P28" s="355" t="s">
        <v>77</v>
      </c>
      <c r="Q28" s="361" t="s">
        <v>424</v>
      </c>
    </row>
    <row r="29" spans="1:19" ht="36" x14ac:dyDescent="0.25">
      <c r="A29" s="262">
        <v>5</v>
      </c>
      <c r="B29" s="355" t="s">
        <v>425</v>
      </c>
      <c r="C29" s="355" t="s">
        <v>426</v>
      </c>
      <c r="D29" s="364" t="s">
        <v>249</v>
      </c>
      <c r="E29" s="359" t="s">
        <v>232</v>
      </c>
      <c r="F29" s="360">
        <v>796</v>
      </c>
      <c r="G29" s="355" t="s">
        <v>45</v>
      </c>
      <c r="H29" s="360" t="s">
        <v>166</v>
      </c>
      <c r="I29" s="264" t="s">
        <v>428</v>
      </c>
      <c r="J29" s="355" t="s">
        <v>143</v>
      </c>
      <c r="K29" s="361"/>
      <c r="L29" s="361">
        <v>646.64</v>
      </c>
      <c r="M29" s="362" t="s">
        <v>308</v>
      </c>
      <c r="N29" s="362" t="s">
        <v>295</v>
      </c>
      <c r="O29" s="355" t="s">
        <v>47</v>
      </c>
      <c r="P29" s="355" t="s">
        <v>77</v>
      </c>
      <c r="Q29" s="361"/>
    </row>
    <row r="30" spans="1:19" ht="36" x14ac:dyDescent="0.25">
      <c r="A30" s="262">
        <v>6</v>
      </c>
      <c r="B30" s="355" t="s">
        <v>425</v>
      </c>
      <c r="C30" s="355" t="s">
        <v>426</v>
      </c>
      <c r="D30" s="363" t="s">
        <v>250</v>
      </c>
      <c r="E30" s="359" t="s">
        <v>232</v>
      </c>
      <c r="F30" s="360">
        <v>796</v>
      </c>
      <c r="G30" s="355" t="s">
        <v>45</v>
      </c>
      <c r="H30" s="360" t="s">
        <v>166</v>
      </c>
      <c r="I30" s="264" t="s">
        <v>428</v>
      </c>
      <c r="J30" s="355" t="s">
        <v>143</v>
      </c>
      <c r="K30" s="361"/>
      <c r="L30" s="361">
        <v>749.3</v>
      </c>
      <c r="M30" s="362" t="s">
        <v>308</v>
      </c>
      <c r="N30" s="362" t="s">
        <v>295</v>
      </c>
      <c r="O30" s="355" t="s">
        <v>47</v>
      </c>
      <c r="P30" s="355" t="s">
        <v>77</v>
      </c>
      <c r="Q30" s="361"/>
    </row>
    <row r="31" spans="1:19" ht="36" x14ac:dyDescent="0.25">
      <c r="A31" s="262">
        <v>7</v>
      </c>
      <c r="B31" s="355" t="s">
        <v>435</v>
      </c>
      <c r="C31" s="355" t="s">
        <v>434</v>
      </c>
      <c r="D31" s="364" t="s">
        <v>251</v>
      </c>
      <c r="E31" s="359" t="s">
        <v>232</v>
      </c>
      <c r="F31" s="360" t="s">
        <v>167</v>
      </c>
      <c r="G31" s="355" t="s">
        <v>168</v>
      </c>
      <c r="H31" s="360" t="s">
        <v>166</v>
      </c>
      <c r="I31" s="264" t="s">
        <v>428</v>
      </c>
      <c r="J31" s="355" t="s">
        <v>143</v>
      </c>
      <c r="K31" s="361"/>
      <c r="L31" s="361">
        <v>1941.454</v>
      </c>
      <c r="M31" s="362" t="s">
        <v>308</v>
      </c>
      <c r="N31" s="362" t="s">
        <v>296</v>
      </c>
      <c r="O31" s="355" t="s">
        <v>47</v>
      </c>
      <c r="P31" s="355" t="s">
        <v>77</v>
      </c>
      <c r="Q31" s="361"/>
    </row>
    <row r="32" spans="1:19" ht="36" x14ac:dyDescent="0.25">
      <c r="A32" s="262">
        <v>8</v>
      </c>
      <c r="B32" s="355" t="s">
        <v>433</v>
      </c>
      <c r="C32" s="355" t="s">
        <v>432</v>
      </c>
      <c r="D32" s="363" t="s">
        <v>252</v>
      </c>
      <c r="E32" s="359" t="s">
        <v>232</v>
      </c>
      <c r="F32" s="360" t="s">
        <v>167</v>
      </c>
      <c r="G32" s="355" t="s">
        <v>168</v>
      </c>
      <c r="H32" s="360" t="s">
        <v>166</v>
      </c>
      <c r="I32" s="264" t="s">
        <v>428</v>
      </c>
      <c r="J32" s="355" t="s">
        <v>143</v>
      </c>
      <c r="K32" s="361"/>
      <c r="L32" s="361">
        <v>1898.62</v>
      </c>
      <c r="M32" s="362" t="s">
        <v>308</v>
      </c>
      <c r="N32" s="362" t="s">
        <v>297</v>
      </c>
      <c r="O32" s="355" t="s">
        <v>47</v>
      </c>
      <c r="P32" s="355" t="s">
        <v>77</v>
      </c>
      <c r="Q32" s="361"/>
      <c r="R32" s="57"/>
      <c r="S32" s="57"/>
    </row>
    <row r="33" spans="1:19" ht="36" x14ac:dyDescent="0.25">
      <c r="A33" s="262">
        <v>9</v>
      </c>
      <c r="B33" s="355" t="s">
        <v>425</v>
      </c>
      <c r="C33" s="355" t="s">
        <v>426</v>
      </c>
      <c r="D33" s="364" t="s">
        <v>253</v>
      </c>
      <c r="E33" s="359" t="s">
        <v>232</v>
      </c>
      <c r="F33" s="360" t="s">
        <v>167</v>
      </c>
      <c r="G33" s="355" t="s">
        <v>168</v>
      </c>
      <c r="H33" s="360" t="s">
        <v>166</v>
      </c>
      <c r="I33" s="264" t="s">
        <v>428</v>
      </c>
      <c r="J33" s="355" t="s">
        <v>143</v>
      </c>
      <c r="K33" s="361"/>
      <c r="L33" s="361">
        <v>6092.34</v>
      </c>
      <c r="M33" s="362" t="s">
        <v>308</v>
      </c>
      <c r="N33" s="362" t="s">
        <v>297</v>
      </c>
      <c r="O33" s="355" t="s">
        <v>47</v>
      </c>
      <c r="P33" s="355" t="s">
        <v>77</v>
      </c>
      <c r="Q33" s="361"/>
      <c r="R33" s="57"/>
      <c r="S33" s="57"/>
    </row>
    <row r="34" spans="1:19" ht="36" x14ac:dyDescent="0.25">
      <c r="A34" s="262">
        <v>10</v>
      </c>
      <c r="B34" s="377" t="s">
        <v>425</v>
      </c>
      <c r="C34" s="355" t="s">
        <v>426</v>
      </c>
      <c r="D34" s="363" t="s">
        <v>254</v>
      </c>
      <c r="E34" s="359" t="s">
        <v>232</v>
      </c>
      <c r="F34" s="360">
        <v>796</v>
      </c>
      <c r="G34" s="355" t="s">
        <v>45</v>
      </c>
      <c r="H34" s="360" t="s">
        <v>166</v>
      </c>
      <c r="I34" s="264" t="s">
        <v>428</v>
      </c>
      <c r="J34" s="355" t="s">
        <v>143</v>
      </c>
      <c r="K34" s="361"/>
      <c r="L34" s="361">
        <v>3646.2</v>
      </c>
      <c r="M34" s="362" t="s">
        <v>308</v>
      </c>
      <c r="N34" s="362" t="s">
        <v>297</v>
      </c>
      <c r="O34" s="355" t="s">
        <v>47</v>
      </c>
      <c r="P34" s="355" t="s">
        <v>77</v>
      </c>
      <c r="Q34" s="361"/>
      <c r="R34" s="57"/>
      <c r="S34" s="57"/>
    </row>
    <row r="35" spans="1:19" ht="36" x14ac:dyDescent="0.25">
      <c r="A35" s="262">
        <v>11</v>
      </c>
      <c r="B35" s="355" t="s">
        <v>425</v>
      </c>
      <c r="C35" s="355" t="s">
        <v>426</v>
      </c>
      <c r="D35" s="364" t="s">
        <v>255</v>
      </c>
      <c r="E35" s="359" t="s">
        <v>232</v>
      </c>
      <c r="F35" s="360" t="s">
        <v>167</v>
      </c>
      <c r="G35" s="355" t="s">
        <v>168</v>
      </c>
      <c r="H35" s="360" t="s">
        <v>166</v>
      </c>
      <c r="I35" s="264" t="s">
        <v>428</v>
      </c>
      <c r="J35" s="355" t="s">
        <v>143</v>
      </c>
      <c r="K35" s="361"/>
      <c r="L35" s="361">
        <v>2878.02</v>
      </c>
      <c r="M35" s="362" t="s">
        <v>308</v>
      </c>
      <c r="N35" s="362" t="s">
        <v>297</v>
      </c>
      <c r="O35" s="355" t="s">
        <v>47</v>
      </c>
      <c r="P35" s="355" t="s">
        <v>77</v>
      </c>
      <c r="Q35" s="361"/>
      <c r="R35" s="57"/>
      <c r="S35" s="57"/>
    </row>
    <row r="36" spans="1:19" ht="36" x14ac:dyDescent="0.25">
      <c r="A36" s="262">
        <v>12</v>
      </c>
      <c r="B36" s="355" t="s">
        <v>433</v>
      </c>
      <c r="C36" s="355" t="s">
        <v>432</v>
      </c>
      <c r="D36" s="363" t="s">
        <v>256</v>
      </c>
      <c r="E36" s="359" t="s">
        <v>232</v>
      </c>
      <c r="F36" s="360" t="s">
        <v>167</v>
      </c>
      <c r="G36" s="355" t="s">
        <v>168</v>
      </c>
      <c r="H36" s="360" t="s">
        <v>166</v>
      </c>
      <c r="I36" s="264" t="s">
        <v>428</v>
      </c>
      <c r="J36" s="355" t="s">
        <v>143</v>
      </c>
      <c r="K36" s="361"/>
      <c r="L36" s="361">
        <v>7754.96</v>
      </c>
      <c r="M36" s="362" t="s">
        <v>309</v>
      </c>
      <c r="N36" s="362" t="s">
        <v>298</v>
      </c>
      <c r="O36" s="355" t="s">
        <v>47</v>
      </c>
      <c r="P36" s="355" t="s">
        <v>77</v>
      </c>
      <c r="Q36" s="361"/>
      <c r="R36" s="57"/>
      <c r="S36" s="57"/>
    </row>
    <row r="37" spans="1:19" ht="36.75" customHeight="1" x14ac:dyDescent="0.25">
      <c r="A37" s="262">
        <v>13</v>
      </c>
      <c r="B37" s="355" t="s">
        <v>425</v>
      </c>
      <c r="C37" s="355" t="s">
        <v>426</v>
      </c>
      <c r="D37" s="364" t="s">
        <v>257</v>
      </c>
      <c r="E37" s="359" t="s">
        <v>232</v>
      </c>
      <c r="F37" s="360" t="s">
        <v>167</v>
      </c>
      <c r="G37" s="355" t="s">
        <v>168</v>
      </c>
      <c r="H37" s="360" t="s">
        <v>166</v>
      </c>
      <c r="I37" s="264" t="s">
        <v>428</v>
      </c>
      <c r="J37" s="355" t="s">
        <v>143</v>
      </c>
      <c r="K37" s="361"/>
      <c r="L37" s="361">
        <v>4794.34</v>
      </c>
      <c r="M37" s="362" t="s">
        <v>309</v>
      </c>
      <c r="N37" s="362" t="s">
        <v>298</v>
      </c>
      <c r="O37" s="355" t="s">
        <v>47</v>
      </c>
      <c r="P37" s="355" t="s">
        <v>77</v>
      </c>
      <c r="Q37" s="361"/>
      <c r="R37" s="57"/>
      <c r="S37" s="57"/>
    </row>
    <row r="38" spans="1:19" ht="33.75" customHeight="1" x14ac:dyDescent="0.25">
      <c r="A38" s="262">
        <v>14</v>
      </c>
      <c r="B38" s="355" t="s">
        <v>425</v>
      </c>
      <c r="C38" s="355" t="s">
        <v>426</v>
      </c>
      <c r="D38" s="363" t="s">
        <v>258</v>
      </c>
      <c r="E38" s="359" t="s">
        <v>232</v>
      </c>
      <c r="F38" s="360" t="s">
        <v>167</v>
      </c>
      <c r="G38" s="355" t="s">
        <v>168</v>
      </c>
      <c r="H38" s="360" t="s">
        <v>166</v>
      </c>
      <c r="I38" s="264" t="s">
        <v>428</v>
      </c>
      <c r="J38" s="355" t="s">
        <v>143</v>
      </c>
      <c r="K38" s="361"/>
      <c r="L38" s="361">
        <v>2946.46</v>
      </c>
      <c r="M38" s="362" t="s">
        <v>309</v>
      </c>
      <c r="N38" s="362" t="s">
        <v>298</v>
      </c>
      <c r="O38" s="355" t="s">
        <v>47</v>
      </c>
      <c r="P38" s="355" t="s">
        <v>77</v>
      </c>
      <c r="Q38" s="361"/>
      <c r="R38" s="57"/>
      <c r="S38" s="57"/>
    </row>
    <row r="39" spans="1:19" ht="36" x14ac:dyDescent="0.25">
      <c r="A39" s="262">
        <v>15</v>
      </c>
      <c r="B39" s="355" t="s">
        <v>425</v>
      </c>
      <c r="C39" s="355" t="s">
        <v>426</v>
      </c>
      <c r="D39" s="364" t="s">
        <v>259</v>
      </c>
      <c r="E39" s="359" t="s">
        <v>232</v>
      </c>
      <c r="F39" s="360" t="s">
        <v>167</v>
      </c>
      <c r="G39" s="355" t="s">
        <v>168</v>
      </c>
      <c r="H39" s="360" t="s">
        <v>166</v>
      </c>
      <c r="I39" s="264" t="s">
        <v>428</v>
      </c>
      <c r="J39" s="355" t="s">
        <v>143</v>
      </c>
      <c r="K39" s="361"/>
      <c r="L39" s="361">
        <v>2160.58</v>
      </c>
      <c r="M39" s="362" t="s">
        <v>309</v>
      </c>
      <c r="N39" s="362" t="s">
        <v>298</v>
      </c>
      <c r="O39" s="355" t="s">
        <v>47</v>
      </c>
      <c r="P39" s="355" t="s">
        <v>77</v>
      </c>
      <c r="Q39" s="361"/>
      <c r="R39" s="57"/>
      <c r="S39" s="57"/>
    </row>
    <row r="40" spans="1:19" ht="36" x14ac:dyDescent="0.25">
      <c r="A40" s="262">
        <v>16</v>
      </c>
      <c r="B40" s="355" t="s">
        <v>425</v>
      </c>
      <c r="C40" s="355" t="s">
        <v>426</v>
      </c>
      <c r="D40" s="363" t="s">
        <v>427</v>
      </c>
      <c r="E40" s="359" t="s">
        <v>232</v>
      </c>
      <c r="F40" s="360" t="s">
        <v>167</v>
      </c>
      <c r="G40" s="355" t="s">
        <v>168</v>
      </c>
      <c r="H40" s="360" t="s">
        <v>166</v>
      </c>
      <c r="I40" s="264" t="s">
        <v>428</v>
      </c>
      <c r="J40" s="355" t="s">
        <v>143</v>
      </c>
      <c r="K40" s="361"/>
      <c r="L40" s="361">
        <v>5992.04</v>
      </c>
      <c r="M40" s="362" t="s">
        <v>309</v>
      </c>
      <c r="N40" s="362" t="s">
        <v>298</v>
      </c>
      <c r="O40" s="355" t="s">
        <v>47</v>
      </c>
      <c r="P40" s="355" t="s">
        <v>77</v>
      </c>
      <c r="Q40" s="361"/>
      <c r="R40" s="57"/>
      <c r="S40" s="57"/>
    </row>
    <row r="41" spans="1:19" ht="36" x14ac:dyDescent="0.25">
      <c r="A41" s="262">
        <v>17</v>
      </c>
      <c r="B41" s="355" t="s">
        <v>425</v>
      </c>
      <c r="C41" s="355" t="s">
        <v>426</v>
      </c>
      <c r="D41" s="364" t="s">
        <v>260</v>
      </c>
      <c r="E41" s="359" t="s">
        <v>232</v>
      </c>
      <c r="F41" s="360" t="s">
        <v>167</v>
      </c>
      <c r="G41" s="355" t="s">
        <v>168</v>
      </c>
      <c r="H41" s="360" t="s">
        <v>166</v>
      </c>
      <c r="I41" s="264" t="s">
        <v>428</v>
      </c>
      <c r="J41" s="355" t="s">
        <v>143</v>
      </c>
      <c r="K41" s="361"/>
      <c r="L41" s="361">
        <v>3429.08</v>
      </c>
      <c r="M41" s="362" t="s">
        <v>309</v>
      </c>
      <c r="N41" s="362" t="s">
        <v>299</v>
      </c>
      <c r="O41" s="355" t="s">
        <v>47</v>
      </c>
      <c r="P41" s="355" t="s">
        <v>77</v>
      </c>
      <c r="Q41" s="361"/>
      <c r="R41" s="57"/>
      <c r="S41" s="57"/>
    </row>
    <row r="42" spans="1:19" ht="36" x14ac:dyDescent="0.25">
      <c r="A42" s="262">
        <v>18</v>
      </c>
      <c r="B42" s="355" t="s">
        <v>425</v>
      </c>
      <c r="C42" s="355" t="s">
        <v>426</v>
      </c>
      <c r="D42" s="363" t="s">
        <v>261</v>
      </c>
      <c r="E42" s="359" t="s">
        <v>232</v>
      </c>
      <c r="F42" s="360">
        <v>796</v>
      </c>
      <c r="G42" s="355" t="s">
        <v>45</v>
      </c>
      <c r="H42" s="360" t="s">
        <v>166</v>
      </c>
      <c r="I42" s="264" t="s">
        <v>428</v>
      </c>
      <c r="J42" s="355" t="s">
        <v>143</v>
      </c>
      <c r="K42" s="361"/>
      <c r="L42" s="361">
        <v>10651.86</v>
      </c>
      <c r="M42" s="362" t="s">
        <v>309</v>
      </c>
      <c r="N42" s="362" t="s">
        <v>299</v>
      </c>
      <c r="O42" s="355" t="s">
        <v>47</v>
      </c>
      <c r="P42" s="355" t="s">
        <v>77</v>
      </c>
      <c r="Q42" s="361"/>
      <c r="R42" s="57"/>
      <c r="S42" s="57"/>
    </row>
    <row r="43" spans="1:19" ht="36" x14ac:dyDescent="0.25">
      <c r="A43" s="262">
        <v>19</v>
      </c>
      <c r="B43" s="355" t="s">
        <v>425</v>
      </c>
      <c r="C43" s="355" t="s">
        <v>426</v>
      </c>
      <c r="D43" s="364" t="s">
        <v>262</v>
      </c>
      <c r="E43" s="359" t="s">
        <v>232</v>
      </c>
      <c r="F43" s="360" t="s">
        <v>167</v>
      </c>
      <c r="G43" s="355" t="s">
        <v>168</v>
      </c>
      <c r="H43" s="360" t="s">
        <v>166</v>
      </c>
      <c r="I43" s="264" t="s">
        <v>428</v>
      </c>
      <c r="J43" s="355" t="s">
        <v>143</v>
      </c>
      <c r="K43" s="361"/>
      <c r="L43" s="361">
        <v>3281.58</v>
      </c>
      <c r="M43" s="362" t="s">
        <v>309</v>
      </c>
      <c r="N43" s="362" t="s">
        <v>299</v>
      </c>
      <c r="O43" s="355" t="s">
        <v>47</v>
      </c>
      <c r="P43" s="355" t="s">
        <v>77</v>
      </c>
      <c r="Q43" s="361"/>
      <c r="R43" s="57"/>
      <c r="S43" s="57"/>
    </row>
    <row r="44" spans="1:19" ht="36" x14ac:dyDescent="0.25">
      <c r="A44" s="262">
        <v>20</v>
      </c>
      <c r="B44" s="355" t="s">
        <v>425</v>
      </c>
      <c r="C44" s="355" t="s">
        <v>426</v>
      </c>
      <c r="D44" s="363" t="s">
        <v>263</v>
      </c>
      <c r="E44" s="359" t="s">
        <v>232</v>
      </c>
      <c r="F44" s="360" t="s">
        <v>167</v>
      </c>
      <c r="G44" s="355" t="s">
        <v>168</v>
      </c>
      <c r="H44" s="360" t="s">
        <v>166</v>
      </c>
      <c r="I44" s="264" t="s">
        <v>428</v>
      </c>
      <c r="J44" s="355" t="s">
        <v>143</v>
      </c>
      <c r="K44" s="361"/>
      <c r="L44" s="361">
        <v>1905.7</v>
      </c>
      <c r="M44" s="362" t="s">
        <v>309</v>
      </c>
      <c r="N44" s="362" t="s">
        <v>299</v>
      </c>
      <c r="O44" s="355" t="s">
        <v>47</v>
      </c>
      <c r="P44" s="355" t="s">
        <v>77</v>
      </c>
      <c r="Q44" s="361"/>
      <c r="R44" s="57"/>
      <c r="S44" s="57"/>
    </row>
    <row r="45" spans="1:19" ht="36" x14ac:dyDescent="0.25">
      <c r="A45" s="262">
        <v>21</v>
      </c>
      <c r="B45" s="355" t="s">
        <v>425</v>
      </c>
      <c r="C45" s="355" t="s">
        <v>426</v>
      </c>
      <c r="D45" s="364" t="s">
        <v>264</v>
      </c>
      <c r="E45" s="359" t="s">
        <v>232</v>
      </c>
      <c r="F45" s="360" t="s">
        <v>167</v>
      </c>
      <c r="G45" s="355" t="s">
        <v>168</v>
      </c>
      <c r="H45" s="360" t="s">
        <v>166</v>
      </c>
      <c r="I45" s="264" t="s">
        <v>428</v>
      </c>
      <c r="J45" s="355" t="s">
        <v>143</v>
      </c>
      <c r="K45" s="361"/>
      <c r="L45" s="361">
        <v>2928.76</v>
      </c>
      <c r="M45" s="362" t="s">
        <v>309</v>
      </c>
      <c r="N45" s="362" t="s">
        <v>299</v>
      </c>
      <c r="O45" s="355" t="s">
        <v>47</v>
      </c>
      <c r="P45" s="355" t="s">
        <v>77</v>
      </c>
      <c r="Q45" s="361"/>
      <c r="R45" s="57"/>
      <c r="S45" s="57"/>
    </row>
    <row r="46" spans="1:19" ht="36" x14ac:dyDescent="0.25">
      <c r="A46" s="262">
        <v>22</v>
      </c>
      <c r="B46" s="355" t="s">
        <v>425</v>
      </c>
      <c r="C46" s="355" t="s">
        <v>426</v>
      </c>
      <c r="D46" s="363" t="s">
        <v>265</v>
      </c>
      <c r="E46" s="359" t="s">
        <v>232</v>
      </c>
      <c r="F46" s="360" t="s">
        <v>167</v>
      </c>
      <c r="G46" s="355" t="s">
        <v>168</v>
      </c>
      <c r="H46" s="360" t="s">
        <v>166</v>
      </c>
      <c r="I46" s="264" t="s">
        <v>428</v>
      </c>
      <c r="J46" s="355" t="s">
        <v>143</v>
      </c>
      <c r="K46" s="361"/>
      <c r="L46" s="361">
        <v>759.92</v>
      </c>
      <c r="M46" s="362" t="s">
        <v>309</v>
      </c>
      <c r="N46" s="362" t="s">
        <v>299</v>
      </c>
      <c r="O46" s="355" t="s">
        <v>47</v>
      </c>
      <c r="P46" s="355" t="s">
        <v>77</v>
      </c>
      <c r="Q46" s="361"/>
      <c r="R46" s="57"/>
      <c r="S46" s="57"/>
    </row>
    <row r="47" spans="1:19" ht="36" x14ac:dyDescent="0.25">
      <c r="A47" s="262">
        <v>23</v>
      </c>
      <c r="B47" s="355" t="s">
        <v>425</v>
      </c>
      <c r="C47" s="355" t="s">
        <v>426</v>
      </c>
      <c r="D47" s="364" t="s">
        <v>266</v>
      </c>
      <c r="E47" s="359" t="s">
        <v>232</v>
      </c>
      <c r="F47" s="360">
        <v>796</v>
      </c>
      <c r="G47" s="355" t="s">
        <v>45</v>
      </c>
      <c r="H47" s="360" t="s">
        <v>166</v>
      </c>
      <c r="I47" s="264" t="s">
        <v>428</v>
      </c>
      <c r="J47" s="355" t="s">
        <v>143</v>
      </c>
      <c r="K47" s="361"/>
      <c r="L47" s="361">
        <v>1024.24</v>
      </c>
      <c r="M47" s="362" t="s">
        <v>309</v>
      </c>
      <c r="N47" s="362" t="s">
        <v>299</v>
      </c>
      <c r="O47" s="355" t="s">
        <v>47</v>
      </c>
      <c r="P47" s="355" t="s">
        <v>77</v>
      </c>
      <c r="Q47" s="361"/>
      <c r="R47" s="57"/>
      <c r="S47" s="57"/>
    </row>
    <row r="48" spans="1:19" ht="36" x14ac:dyDescent="0.25">
      <c r="A48" s="262">
        <v>24</v>
      </c>
      <c r="B48" s="355" t="s">
        <v>425</v>
      </c>
      <c r="C48" s="355" t="s">
        <v>426</v>
      </c>
      <c r="D48" s="363" t="s">
        <v>267</v>
      </c>
      <c r="E48" s="359" t="s">
        <v>232</v>
      </c>
      <c r="F48" s="360" t="s">
        <v>167</v>
      </c>
      <c r="G48" s="355" t="s">
        <v>168</v>
      </c>
      <c r="H48" s="360" t="s">
        <v>166</v>
      </c>
      <c r="I48" s="264" t="s">
        <v>428</v>
      </c>
      <c r="J48" s="355" t="s">
        <v>143</v>
      </c>
      <c r="K48" s="361"/>
      <c r="L48" s="361">
        <v>542.79999999999995</v>
      </c>
      <c r="M48" s="362" t="s">
        <v>309</v>
      </c>
      <c r="N48" s="362" t="s">
        <v>299</v>
      </c>
      <c r="O48" s="355" t="s">
        <v>47</v>
      </c>
      <c r="P48" s="355" t="s">
        <v>77</v>
      </c>
      <c r="Q48" s="361"/>
    </row>
    <row r="49" spans="1:17" ht="36" x14ac:dyDescent="0.25">
      <c r="A49" s="262">
        <v>25</v>
      </c>
      <c r="B49" s="355" t="s">
        <v>425</v>
      </c>
      <c r="C49" s="355" t="s">
        <v>426</v>
      </c>
      <c r="D49" s="364" t="s">
        <v>268</v>
      </c>
      <c r="E49" s="359" t="s">
        <v>232</v>
      </c>
      <c r="F49" s="360" t="s">
        <v>167</v>
      </c>
      <c r="G49" s="355" t="s">
        <v>168</v>
      </c>
      <c r="H49" s="360" t="s">
        <v>166</v>
      </c>
      <c r="I49" s="264" t="s">
        <v>428</v>
      </c>
      <c r="J49" s="355" t="s">
        <v>143</v>
      </c>
      <c r="K49" s="361"/>
      <c r="L49" s="361">
        <v>1073.8</v>
      </c>
      <c r="M49" s="362" t="s">
        <v>309</v>
      </c>
      <c r="N49" s="362" t="s">
        <v>299</v>
      </c>
      <c r="O49" s="355" t="s">
        <v>47</v>
      </c>
      <c r="P49" s="355" t="s">
        <v>77</v>
      </c>
      <c r="Q49" s="361"/>
    </row>
    <row r="50" spans="1:17" ht="36" x14ac:dyDescent="0.25">
      <c r="A50" s="262">
        <v>26</v>
      </c>
      <c r="B50" s="355" t="s">
        <v>425</v>
      </c>
      <c r="C50" s="355" t="s">
        <v>426</v>
      </c>
      <c r="D50" s="363" t="s">
        <v>269</v>
      </c>
      <c r="E50" s="359" t="s">
        <v>232</v>
      </c>
      <c r="F50" s="360" t="s">
        <v>167</v>
      </c>
      <c r="G50" s="355" t="s">
        <v>168</v>
      </c>
      <c r="H50" s="360" t="s">
        <v>166</v>
      </c>
      <c r="I50" s="264" t="s">
        <v>428</v>
      </c>
      <c r="J50" s="355" t="s">
        <v>143</v>
      </c>
      <c r="K50" s="361"/>
      <c r="L50" s="361">
        <v>1526.92</v>
      </c>
      <c r="M50" s="362" t="s">
        <v>309</v>
      </c>
      <c r="N50" s="362" t="s">
        <v>299</v>
      </c>
      <c r="O50" s="355" t="s">
        <v>47</v>
      </c>
      <c r="P50" s="355" t="s">
        <v>77</v>
      </c>
      <c r="Q50" s="361"/>
    </row>
    <row r="51" spans="1:17" ht="36" x14ac:dyDescent="0.25">
      <c r="A51" s="262">
        <v>27</v>
      </c>
      <c r="B51" s="355" t="s">
        <v>425</v>
      </c>
      <c r="C51" s="355" t="s">
        <v>426</v>
      </c>
      <c r="D51" s="364" t="s">
        <v>270</v>
      </c>
      <c r="E51" s="359" t="s">
        <v>232</v>
      </c>
      <c r="F51" s="360" t="s">
        <v>167</v>
      </c>
      <c r="G51" s="355" t="s">
        <v>168</v>
      </c>
      <c r="H51" s="360" t="s">
        <v>166</v>
      </c>
      <c r="I51" s="264" t="s">
        <v>428</v>
      </c>
      <c r="J51" s="355" t="s">
        <v>143</v>
      </c>
      <c r="K51" s="361"/>
      <c r="L51" s="361">
        <v>4566.6000000000004</v>
      </c>
      <c r="M51" s="362" t="s">
        <v>309</v>
      </c>
      <c r="N51" s="362" t="s">
        <v>296</v>
      </c>
      <c r="O51" s="355" t="s">
        <v>47</v>
      </c>
      <c r="P51" s="355" t="s">
        <v>77</v>
      </c>
      <c r="Q51" s="361"/>
    </row>
    <row r="52" spans="1:17" ht="36" x14ac:dyDescent="0.25">
      <c r="A52" s="262">
        <v>28</v>
      </c>
      <c r="B52" s="355" t="s">
        <v>425</v>
      </c>
      <c r="C52" s="355" t="s">
        <v>426</v>
      </c>
      <c r="D52" s="363" t="s">
        <v>271</v>
      </c>
      <c r="E52" s="359" t="s">
        <v>232</v>
      </c>
      <c r="F52" s="360" t="s">
        <v>167</v>
      </c>
      <c r="G52" s="355" t="s">
        <v>168</v>
      </c>
      <c r="H52" s="360" t="s">
        <v>166</v>
      </c>
      <c r="I52" s="264" t="s">
        <v>428</v>
      </c>
      <c r="J52" s="355" t="s">
        <v>143</v>
      </c>
      <c r="K52" s="361"/>
      <c r="L52" s="361">
        <v>3463.3</v>
      </c>
      <c r="M52" s="362" t="s">
        <v>309</v>
      </c>
      <c r="N52" s="362" t="s">
        <v>296</v>
      </c>
      <c r="O52" s="355" t="s">
        <v>47</v>
      </c>
      <c r="P52" s="355" t="s">
        <v>77</v>
      </c>
      <c r="Q52" s="361"/>
    </row>
    <row r="53" spans="1:17" ht="36" x14ac:dyDescent="0.25">
      <c r="A53" s="262">
        <v>29</v>
      </c>
      <c r="B53" s="355" t="s">
        <v>425</v>
      </c>
      <c r="C53" s="355" t="s">
        <v>426</v>
      </c>
      <c r="D53" s="364" t="s">
        <v>272</v>
      </c>
      <c r="E53" s="359" t="s">
        <v>232</v>
      </c>
      <c r="F53" s="360" t="s">
        <v>167</v>
      </c>
      <c r="G53" s="355" t="s">
        <v>168</v>
      </c>
      <c r="H53" s="360" t="s">
        <v>166</v>
      </c>
      <c r="I53" s="264" t="s">
        <v>428</v>
      </c>
      <c r="J53" s="355" t="s">
        <v>143</v>
      </c>
      <c r="K53" s="361"/>
      <c r="L53" s="361">
        <v>5992.04</v>
      </c>
      <c r="M53" s="362" t="s">
        <v>309</v>
      </c>
      <c r="N53" s="362" t="s">
        <v>296</v>
      </c>
      <c r="O53" s="355" t="s">
        <v>47</v>
      </c>
      <c r="P53" s="355" t="s">
        <v>77</v>
      </c>
      <c r="Q53" s="361"/>
    </row>
    <row r="54" spans="1:17" ht="36" x14ac:dyDescent="0.25">
      <c r="A54" s="262">
        <v>30</v>
      </c>
      <c r="B54" s="355" t="s">
        <v>425</v>
      </c>
      <c r="C54" s="355" t="s">
        <v>426</v>
      </c>
      <c r="D54" s="363" t="s">
        <v>273</v>
      </c>
      <c r="E54" s="359" t="s">
        <v>232</v>
      </c>
      <c r="F54" s="360" t="s">
        <v>167</v>
      </c>
      <c r="G54" s="355" t="s">
        <v>168</v>
      </c>
      <c r="H54" s="360" t="s">
        <v>166</v>
      </c>
      <c r="I54" s="264" t="s">
        <v>428</v>
      </c>
      <c r="J54" s="355" t="s">
        <v>143</v>
      </c>
      <c r="K54" s="361"/>
      <c r="L54" s="361">
        <v>10654.22</v>
      </c>
      <c r="M54" s="362" t="s">
        <v>309</v>
      </c>
      <c r="N54" s="362" t="s">
        <v>296</v>
      </c>
      <c r="O54" s="355" t="s">
        <v>47</v>
      </c>
      <c r="P54" s="355" t="s">
        <v>77</v>
      </c>
      <c r="Q54" s="361"/>
    </row>
    <row r="55" spans="1:17" ht="36" x14ac:dyDescent="0.25">
      <c r="A55" s="262">
        <v>31</v>
      </c>
      <c r="B55" s="355" t="s">
        <v>425</v>
      </c>
      <c r="C55" s="355" t="s">
        <v>426</v>
      </c>
      <c r="D55" s="364" t="s">
        <v>274</v>
      </c>
      <c r="E55" s="359" t="s">
        <v>232</v>
      </c>
      <c r="F55" s="360">
        <v>796</v>
      </c>
      <c r="G55" s="355" t="s">
        <v>45</v>
      </c>
      <c r="H55" s="360" t="s">
        <v>166</v>
      </c>
      <c r="I55" s="264" t="s">
        <v>428</v>
      </c>
      <c r="J55" s="355" t="s">
        <v>143</v>
      </c>
      <c r="K55" s="361"/>
      <c r="L55" s="361">
        <v>3463.3</v>
      </c>
      <c r="M55" s="362" t="s">
        <v>309</v>
      </c>
      <c r="N55" s="362" t="s">
        <v>296</v>
      </c>
      <c r="O55" s="355" t="s">
        <v>47</v>
      </c>
      <c r="P55" s="355" t="s">
        <v>77</v>
      </c>
      <c r="Q55" s="361"/>
    </row>
    <row r="56" spans="1:17" ht="36" x14ac:dyDescent="0.25">
      <c r="A56" s="262">
        <v>32</v>
      </c>
      <c r="B56" s="355" t="s">
        <v>425</v>
      </c>
      <c r="C56" s="355" t="s">
        <v>426</v>
      </c>
      <c r="D56" s="363" t="s">
        <v>275</v>
      </c>
      <c r="E56" s="359" t="s">
        <v>232</v>
      </c>
      <c r="F56" s="360" t="s">
        <v>167</v>
      </c>
      <c r="G56" s="355" t="s">
        <v>168</v>
      </c>
      <c r="H56" s="360" t="s">
        <v>166</v>
      </c>
      <c r="I56" s="264" t="s">
        <v>428</v>
      </c>
      <c r="J56" s="355" t="s">
        <v>143</v>
      </c>
      <c r="K56" s="361"/>
      <c r="L56" s="361">
        <v>397.66</v>
      </c>
      <c r="M56" s="362" t="s">
        <v>309</v>
      </c>
      <c r="N56" s="362" t="s">
        <v>296</v>
      </c>
      <c r="O56" s="355" t="s">
        <v>47</v>
      </c>
      <c r="P56" s="355" t="s">
        <v>77</v>
      </c>
      <c r="Q56" s="361"/>
    </row>
    <row r="57" spans="1:17" ht="36" x14ac:dyDescent="0.25">
      <c r="A57" s="262">
        <v>33</v>
      </c>
      <c r="B57" s="355" t="s">
        <v>425</v>
      </c>
      <c r="C57" s="355" t="s">
        <v>426</v>
      </c>
      <c r="D57" s="364" t="s">
        <v>276</v>
      </c>
      <c r="E57" s="359" t="s">
        <v>232</v>
      </c>
      <c r="F57" s="360" t="s">
        <v>167</v>
      </c>
      <c r="G57" s="355" t="s">
        <v>168</v>
      </c>
      <c r="H57" s="360" t="s">
        <v>166</v>
      </c>
      <c r="I57" s="264" t="s">
        <v>428</v>
      </c>
      <c r="J57" s="355" t="s">
        <v>143</v>
      </c>
      <c r="K57" s="361"/>
      <c r="L57" s="361">
        <v>916.86</v>
      </c>
      <c r="M57" s="362" t="s">
        <v>309</v>
      </c>
      <c r="N57" s="362" t="s">
        <v>296</v>
      </c>
      <c r="O57" s="355" t="s">
        <v>47</v>
      </c>
      <c r="P57" s="355" t="s">
        <v>77</v>
      </c>
      <c r="Q57" s="361"/>
    </row>
    <row r="58" spans="1:17" ht="36" x14ac:dyDescent="0.25">
      <c r="A58" s="262">
        <v>34</v>
      </c>
      <c r="B58" s="355" t="s">
        <v>425</v>
      </c>
      <c r="C58" s="355" t="s">
        <v>426</v>
      </c>
      <c r="D58" s="363" t="s">
        <v>277</v>
      </c>
      <c r="E58" s="359" t="s">
        <v>232</v>
      </c>
      <c r="F58" s="360" t="s">
        <v>167</v>
      </c>
      <c r="G58" s="355" t="s">
        <v>168</v>
      </c>
      <c r="H58" s="360" t="s">
        <v>166</v>
      </c>
      <c r="I58" s="264" t="s">
        <v>428</v>
      </c>
      <c r="J58" s="355" t="s">
        <v>143</v>
      </c>
      <c r="K58" s="361"/>
      <c r="L58" s="361">
        <v>931.02</v>
      </c>
      <c r="M58" s="362" t="s">
        <v>309</v>
      </c>
      <c r="N58" s="362" t="s">
        <v>296</v>
      </c>
      <c r="O58" s="355" t="s">
        <v>47</v>
      </c>
      <c r="P58" s="355" t="s">
        <v>77</v>
      </c>
      <c r="Q58" s="361"/>
    </row>
    <row r="59" spans="1:17" ht="36" x14ac:dyDescent="0.25">
      <c r="A59" s="262">
        <v>35</v>
      </c>
      <c r="B59" s="355" t="s">
        <v>425</v>
      </c>
      <c r="C59" s="355" t="s">
        <v>426</v>
      </c>
      <c r="D59" s="364" t="s">
        <v>278</v>
      </c>
      <c r="E59" s="359" t="s">
        <v>232</v>
      </c>
      <c r="F59" s="360" t="s">
        <v>167</v>
      </c>
      <c r="G59" s="355" t="s">
        <v>168</v>
      </c>
      <c r="H59" s="360" t="s">
        <v>166</v>
      </c>
      <c r="I59" s="264" t="s">
        <v>428</v>
      </c>
      <c r="J59" s="355" t="s">
        <v>143</v>
      </c>
      <c r="K59" s="361"/>
      <c r="L59" s="361">
        <v>429.52</v>
      </c>
      <c r="M59" s="362" t="s">
        <v>309</v>
      </c>
      <c r="N59" s="362" t="s">
        <v>296</v>
      </c>
      <c r="O59" s="355" t="s">
        <v>47</v>
      </c>
      <c r="P59" s="355" t="s">
        <v>77</v>
      </c>
      <c r="Q59" s="361"/>
    </row>
    <row r="60" spans="1:17" ht="36" x14ac:dyDescent="0.25">
      <c r="A60" s="262">
        <v>36</v>
      </c>
      <c r="B60" s="355" t="s">
        <v>425</v>
      </c>
      <c r="C60" s="355" t="s">
        <v>426</v>
      </c>
      <c r="D60" s="363" t="s">
        <v>279</v>
      </c>
      <c r="E60" s="359" t="s">
        <v>232</v>
      </c>
      <c r="F60" s="360" t="s">
        <v>167</v>
      </c>
      <c r="G60" s="355" t="s">
        <v>168</v>
      </c>
      <c r="H60" s="360" t="s">
        <v>166</v>
      </c>
      <c r="I60" s="264" t="s">
        <v>428</v>
      </c>
      <c r="J60" s="355" t="s">
        <v>143</v>
      </c>
      <c r="K60" s="361"/>
      <c r="L60" s="361">
        <v>10182.219999999999</v>
      </c>
      <c r="M60" s="362" t="s">
        <v>310</v>
      </c>
      <c r="N60" s="362" t="s">
        <v>300</v>
      </c>
      <c r="O60" s="355" t="s">
        <v>47</v>
      </c>
      <c r="P60" s="355" t="s">
        <v>77</v>
      </c>
      <c r="Q60" s="361"/>
    </row>
    <row r="61" spans="1:17" ht="36" x14ac:dyDescent="0.25">
      <c r="A61" s="262">
        <v>37</v>
      </c>
      <c r="B61" s="355" t="s">
        <v>425</v>
      </c>
      <c r="C61" s="355" t="s">
        <v>426</v>
      </c>
      <c r="D61" s="364" t="s">
        <v>280</v>
      </c>
      <c r="E61" s="359" t="s">
        <v>232</v>
      </c>
      <c r="F61" s="360" t="s">
        <v>167</v>
      </c>
      <c r="G61" s="355" t="s">
        <v>168</v>
      </c>
      <c r="H61" s="360" t="s">
        <v>166</v>
      </c>
      <c r="I61" s="264" t="s">
        <v>428</v>
      </c>
      <c r="J61" s="355" t="s">
        <v>143</v>
      </c>
      <c r="K61" s="361"/>
      <c r="L61" s="361">
        <v>14046.72</v>
      </c>
      <c r="M61" s="362" t="s">
        <v>310</v>
      </c>
      <c r="N61" s="362" t="s">
        <v>300</v>
      </c>
      <c r="O61" s="355" t="s">
        <v>47</v>
      </c>
      <c r="P61" s="355" t="s">
        <v>77</v>
      </c>
      <c r="Q61" s="361"/>
    </row>
    <row r="62" spans="1:17" ht="36" x14ac:dyDescent="0.25">
      <c r="A62" s="262">
        <v>38</v>
      </c>
      <c r="B62" s="355" t="s">
        <v>425</v>
      </c>
      <c r="C62" s="355" t="s">
        <v>426</v>
      </c>
      <c r="D62" s="363" t="s">
        <v>281</v>
      </c>
      <c r="E62" s="359" t="s">
        <v>232</v>
      </c>
      <c r="F62" s="360" t="s">
        <v>167</v>
      </c>
      <c r="G62" s="355" t="s">
        <v>168</v>
      </c>
      <c r="H62" s="360" t="s">
        <v>166</v>
      </c>
      <c r="I62" s="264" t="s">
        <v>428</v>
      </c>
      <c r="J62" s="355" t="s">
        <v>143</v>
      </c>
      <c r="K62" s="361"/>
      <c r="L62" s="361">
        <v>3138.8</v>
      </c>
      <c r="M62" s="362" t="s">
        <v>310</v>
      </c>
      <c r="N62" s="362" t="s">
        <v>300</v>
      </c>
      <c r="O62" s="355" t="s">
        <v>47</v>
      </c>
      <c r="P62" s="355" t="s">
        <v>77</v>
      </c>
      <c r="Q62" s="361"/>
    </row>
    <row r="63" spans="1:17" ht="36" x14ac:dyDescent="0.25">
      <c r="A63" s="262">
        <v>39</v>
      </c>
      <c r="B63" s="355" t="s">
        <v>425</v>
      </c>
      <c r="C63" s="355" t="s">
        <v>426</v>
      </c>
      <c r="D63" s="364" t="s">
        <v>282</v>
      </c>
      <c r="E63" s="359" t="s">
        <v>232</v>
      </c>
      <c r="F63" s="360" t="s">
        <v>167</v>
      </c>
      <c r="G63" s="355" t="s">
        <v>168</v>
      </c>
      <c r="H63" s="360" t="s">
        <v>166</v>
      </c>
      <c r="I63" s="264" t="s">
        <v>428</v>
      </c>
      <c r="J63" s="355" t="s">
        <v>143</v>
      </c>
      <c r="K63" s="361"/>
      <c r="L63" s="361">
        <v>1293.28</v>
      </c>
      <c r="M63" s="362" t="s">
        <v>310</v>
      </c>
      <c r="N63" s="362" t="s">
        <v>300</v>
      </c>
      <c r="O63" s="355" t="s">
        <v>47</v>
      </c>
      <c r="P63" s="355" t="s">
        <v>77</v>
      </c>
      <c r="Q63" s="361"/>
    </row>
    <row r="64" spans="1:17" ht="36" x14ac:dyDescent="0.25">
      <c r="A64" s="262">
        <v>40</v>
      </c>
      <c r="B64" s="355" t="s">
        <v>425</v>
      </c>
      <c r="C64" s="355" t="s">
        <v>426</v>
      </c>
      <c r="D64" s="363" t="s">
        <v>283</v>
      </c>
      <c r="E64" s="359" t="s">
        <v>232</v>
      </c>
      <c r="F64" s="360" t="s">
        <v>167</v>
      </c>
      <c r="G64" s="355" t="s">
        <v>168</v>
      </c>
      <c r="H64" s="360" t="s">
        <v>166</v>
      </c>
      <c r="I64" s="264" t="s">
        <v>428</v>
      </c>
      <c r="J64" s="355" t="s">
        <v>143</v>
      </c>
      <c r="K64" s="361"/>
      <c r="L64" s="361">
        <v>1325.14</v>
      </c>
      <c r="M64" s="362" t="s">
        <v>310</v>
      </c>
      <c r="N64" s="362" t="s">
        <v>300</v>
      </c>
      <c r="O64" s="355" t="s">
        <v>47</v>
      </c>
      <c r="P64" s="355" t="s">
        <v>77</v>
      </c>
      <c r="Q64" s="361"/>
    </row>
    <row r="65" spans="1:19" ht="36" x14ac:dyDescent="0.25">
      <c r="A65" s="262">
        <v>41</v>
      </c>
      <c r="B65" s="355" t="s">
        <v>425</v>
      </c>
      <c r="C65" s="355" t="s">
        <v>426</v>
      </c>
      <c r="D65" s="364" t="s">
        <v>284</v>
      </c>
      <c r="E65" s="359" t="s">
        <v>232</v>
      </c>
      <c r="F65" s="360" t="s">
        <v>167</v>
      </c>
      <c r="G65" s="355" t="s">
        <v>168</v>
      </c>
      <c r="H65" s="360" t="s">
        <v>166</v>
      </c>
      <c r="I65" s="264" t="s">
        <v>428</v>
      </c>
      <c r="J65" s="355" t="s">
        <v>143</v>
      </c>
      <c r="K65" s="361"/>
      <c r="L65" s="361">
        <v>670.24</v>
      </c>
      <c r="M65" s="362" t="s">
        <v>310</v>
      </c>
      <c r="N65" s="362" t="s">
        <v>300</v>
      </c>
      <c r="O65" s="355" t="s">
        <v>47</v>
      </c>
      <c r="P65" s="355" t="s">
        <v>77</v>
      </c>
      <c r="Q65" s="361"/>
    </row>
    <row r="66" spans="1:19" ht="48" x14ac:dyDescent="0.25">
      <c r="A66" s="262">
        <v>42</v>
      </c>
      <c r="B66" s="355" t="s">
        <v>425</v>
      </c>
      <c r="C66" s="355" t="s">
        <v>426</v>
      </c>
      <c r="D66" s="363" t="s">
        <v>285</v>
      </c>
      <c r="E66" s="359" t="s">
        <v>232</v>
      </c>
      <c r="F66" s="360" t="s">
        <v>167</v>
      </c>
      <c r="G66" s="355" t="s">
        <v>168</v>
      </c>
      <c r="H66" s="360" t="s">
        <v>166</v>
      </c>
      <c r="I66" s="264" t="s">
        <v>428</v>
      </c>
      <c r="J66" s="355" t="s">
        <v>143</v>
      </c>
      <c r="K66" s="361"/>
      <c r="L66" s="361">
        <v>2172.38</v>
      </c>
      <c r="M66" s="362" t="s">
        <v>310</v>
      </c>
      <c r="N66" s="362" t="s">
        <v>300</v>
      </c>
      <c r="O66" s="355" t="s">
        <v>47</v>
      </c>
      <c r="P66" s="355" t="s">
        <v>77</v>
      </c>
      <c r="Q66" s="361"/>
    </row>
    <row r="67" spans="1:19" ht="36" x14ac:dyDescent="0.25">
      <c r="A67" s="262">
        <v>43</v>
      </c>
      <c r="B67" s="355" t="s">
        <v>425</v>
      </c>
      <c r="C67" s="355" t="s">
        <v>426</v>
      </c>
      <c r="D67" s="364" t="s">
        <v>286</v>
      </c>
      <c r="E67" s="359" t="s">
        <v>232</v>
      </c>
      <c r="F67" s="360" t="s">
        <v>167</v>
      </c>
      <c r="G67" s="355" t="s">
        <v>168</v>
      </c>
      <c r="H67" s="360" t="s">
        <v>166</v>
      </c>
      <c r="I67" s="264" t="s">
        <v>428</v>
      </c>
      <c r="J67" s="355" t="s">
        <v>143</v>
      </c>
      <c r="K67" s="361"/>
      <c r="L67" s="361">
        <v>545.16</v>
      </c>
      <c r="M67" s="362" t="s">
        <v>310</v>
      </c>
      <c r="N67" s="362" t="s">
        <v>300</v>
      </c>
      <c r="O67" s="355" t="s">
        <v>47</v>
      </c>
      <c r="P67" s="355" t="s">
        <v>77</v>
      </c>
      <c r="Q67" s="361"/>
    </row>
    <row r="68" spans="1:19" ht="36" x14ac:dyDescent="0.25">
      <c r="A68" s="262">
        <v>44</v>
      </c>
      <c r="B68" s="355" t="s">
        <v>425</v>
      </c>
      <c r="C68" s="355" t="s">
        <v>426</v>
      </c>
      <c r="D68" s="363" t="s">
        <v>287</v>
      </c>
      <c r="E68" s="359" t="s">
        <v>232</v>
      </c>
      <c r="F68" s="360" t="s">
        <v>167</v>
      </c>
      <c r="G68" s="355" t="s">
        <v>168</v>
      </c>
      <c r="H68" s="360" t="s">
        <v>166</v>
      </c>
      <c r="I68" s="264" t="s">
        <v>428</v>
      </c>
      <c r="J68" s="355" t="s">
        <v>143</v>
      </c>
      <c r="K68" s="361"/>
      <c r="L68" s="361">
        <v>929.84</v>
      </c>
      <c r="M68" s="362" t="s">
        <v>310</v>
      </c>
      <c r="N68" s="362" t="s">
        <v>300</v>
      </c>
      <c r="O68" s="355" t="s">
        <v>47</v>
      </c>
      <c r="P68" s="355" t="s">
        <v>77</v>
      </c>
      <c r="Q68" s="361"/>
      <c r="R68" s="57"/>
      <c r="S68" s="57"/>
    </row>
    <row r="69" spans="1:19" ht="36" x14ac:dyDescent="0.25">
      <c r="A69" s="262">
        <v>45</v>
      </c>
      <c r="B69" s="355" t="s">
        <v>425</v>
      </c>
      <c r="C69" s="355" t="s">
        <v>426</v>
      </c>
      <c r="D69" s="364" t="s">
        <v>288</v>
      </c>
      <c r="E69" s="359" t="s">
        <v>232</v>
      </c>
      <c r="F69" s="360" t="s">
        <v>167</v>
      </c>
      <c r="G69" s="355" t="s">
        <v>168</v>
      </c>
      <c r="H69" s="360" t="s">
        <v>166</v>
      </c>
      <c r="I69" s="264" t="s">
        <v>428</v>
      </c>
      <c r="J69" s="355" t="s">
        <v>143</v>
      </c>
      <c r="K69" s="361"/>
      <c r="L69" s="361">
        <v>9240.58</v>
      </c>
      <c r="M69" s="362" t="s">
        <v>310</v>
      </c>
      <c r="N69" s="362" t="s">
        <v>301</v>
      </c>
      <c r="O69" s="355" t="s">
        <v>47</v>
      </c>
      <c r="P69" s="355" t="s">
        <v>77</v>
      </c>
      <c r="Q69" s="361"/>
      <c r="R69" s="57"/>
      <c r="S69" s="57"/>
    </row>
    <row r="70" spans="1:19" ht="36" x14ac:dyDescent="0.25">
      <c r="A70" s="262">
        <v>46</v>
      </c>
      <c r="B70" s="355" t="s">
        <v>425</v>
      </c>
      <c r="C70" s="355" t="s">
        <v>426</v>
      </c>
      <c r="D70" s="363" t="s">
        <v>289</v>
      </c>
      <c r="E70" s="359" t="s">
        <v>232</v>
      </c>
      <c r="F70" s="360" t="s">
        <v>167</v>
      </c>
      <c r="G70" s="355" t="s">
        <v>168</v>
      </c>
      <c r="H70" s="360" t="s">
        <v>166</v>
      </c>
      <c r="I70" s="264" t="s">
        <v>428</v>
      </c>
      <c r="J70" s="355" t="s">
        <v>143</v>
      </c>
      <c r="K70" s="361"/>
      <c r="L70" s="361">
        <v>1890.36</v>
      </c>
      <c r="M70" s="362" t="s">
        <v>310</v>
      </c>
      <c r="N70" s="362" t="s">
        <v>301</v>
      </c>
      <c r="O70" s="355" t="s">
        <v>47</v>
      </c>
      <c r="P70" s="355" t="s">
        <v>77</v>
      </c>
      <c r="Q70" s="361"/>
      <c r="R70" s="57"/>
      <c r="S70" s="57"/>
    </row>
    <row r="71" spans="1:19" s="173" customFormat="1" ht="38.25" customHeight="1" x14ac:dyDescent="0.25">
      <c r="A71" s="262">
        <v>47</v>
      </c>
      <c r="B71" s="355" t="s">
        <v>425</v>
      </c>
      <c r="C71" s="355" t="s">
        <v>426</v>
      </c>
      <c r="D71" s="364" t="s">
        <v>290</v>
      </c>
      <c r="E71" s="359" t="s">
        <v>232</v>
      </c>
      <c r="F71" s="360" t="s">
        <v>167</v>
      </c>
      <c r="G71" s="355" t="s">
        <v>168</v>
      </c>
      <c r="H71" s="360" t="s">
        <v>166</v>
      </c>
      <c r="I71" s="264" t="s">
        <v>428</v>
      </c>
      <c r="J71" s="355" t="s">
        <v>143</v>
      </c>
      <c r="K71" s="361"/>
      <c r="L71" s="361">
        <v>7908.36</v>
      </c>
      <c r="M71" s="362" t="s">
        <v>310</v>
      </c>
      <c r="N71" s="362" t="s">
        <v>301</v>
      </c>
      <c r="O71" s="355" t="s">
        <v>47</v>
      </c>
      <c r="P71" s="355" t="s">
        <v>77</v>
      </c>
      <c r="Q71" s="361"/>
    </row>
    <row r="72" spans="1:19" s="173" customFormat="1" ht="36" x14ac:dyDescent="0.25">
      <c r="A72" s="262">
        <v>48</v>
      </c>
      <c r="B72" s="355" t="s">
        <v>425</v>
      </c>
      <c r="C72" s="355" t="s">
        <v>426</v>
      </c>
      <c r="D72" s="364" t="s">
        <v>291</v>
      </c>
      <c r="E72" s="359" t="s">
        <v>232</v>
      </c>
      <c r="F72" s="360" t="s">
        <v>167</v>
      </c>
      <c r="G72" s="355" t="s">
        <v>168</v>
      </c>
      <c r="H72" s="360" t="s">
        <v>166</v>
      </c>
      <c r="I72" s="264" t="s">
        <v>428</v>
      </c>
      <c r="J72" s="355" t="s">
        <v>143</v>
      </c>
      <c r="K72" s="361"/>
      <c r="L72" s="361">
        <v>2734.06</v>
      </c>
      <c r="M72" s="362" t="s">
        <v>310</v>
      </c>
      <c r="N72" s="362" t="s">
        <v>301</v>
      </c>
      <c r="O72" s="355" t="s">
        <v>47</v>
      </c>
      <c r="P72" s="355" t="s">
        <v>77</v>
      </c>
      <c r="Q72" s="361"/>
    </row>
    <row r="73" spans="1:19" s="173" customFormat="1" ht="36" x14ac:dyDescent="0.25">
      <c r="A73" s="262">
        <v>49</v>
      </c>
      <c r="B73" s="355" t="s">
        <v>425</v>
      </c>
      <c r="C73" s="355" t="s">
        <v>426</v>
      </c>
      <c r="D73" s="363" t="s">
        <v>292</v>
      </c>
      <c r="E73" s="359" t="s">
        <v>232</v>
      </c>
      <c r="F73" s="360" t="s">
        <v>167</v>
      </c>
      <c r="G73" s="355" t="s">
        <v>168</v>
      </c>
      <c r="H73" s="360" t="s">
        <v>166</v>
      </c>
      <c r="I73" s="264" t="s">
        <v>428</v>
      </c>
      <c r="J73" s="355" t="s">
        <v>143</v>
      </c>
      <c r="K73" s="361"/>
      <c r="L73" s="361">
        <v>2734.06</v>
      </c>
      <c r="M73" s="362" t="s">
        <v>310</v>
      </c>
      <c r="N73" s="362" t="s">
        <v>301</v>
      </c>
      <c r="O73" s="355" t="s">
        <v>47</v>
      </c>
      <c r="P73" s="355" t="s">
        <v>77</v>
      </c>
      <c r="Q73" s="361"/>
    </row>
    <row r="74" spans="1:19" s="173" customFormat="1" ht="84" x14ac:dyDescent="0.25">
      <c r="A74" s="262">
        <v>50</v>
      </c>
      <c r="B74" s="355" t="s">
        <v>425</v>
      </c>
      <c r="C74" s="355" t="s">
        <v>426</v>
      </c>
      <c r="D74" s="363" t="s">
        <v>438</v>
      </c>
      <c r="E74" s="359" t="s">
        <v>232</v>
      </c>
      <c r="F74" s="360" t="s">
        <v>167</v>
      </c>
      <c r="G74" s="355" t="s">
        <v>168</v>
      </c>
      <c r="H74" s="360" t="s">
        <v>166</v>
      </c>
      <c r="I74" s="264" t="s">
        <v>428</v>
      </c>
      <c r="J74" s="355" t="s">
        <v>143</v>
      </c>
      <c r="K74" s="361"/>
      <c r="L74" s="361">
        <v>396.84</v>
      </c>
      <c r="M74" s="362" t="s">
        <v>439</v>
      </c>
      <c r="N74" s="362" t="s">
        <v>299</v>
      </c>
      <c r="O74" s="355" t="s">
        <v>47</v>
      </c>
      <c r="P74" s="355" t="s">
        <v>77</v>
      </c>
      <c r="Q74" s="361" t="s">
        <v>442</v>
      </c>
    </row>
    <row r="75" spans="1:19" s="173" customFormat="1" ht="15.75" x14ac:dyDescent="0.25">
      <c r="A75" s="262"/>
      <c r="B75" s="355"/>
      <c r="C75" s="355"/>
      <c r="D75" s="365" t="s">
        <v>146</v>
      </c>
      <c r="E75" s="366"/>
      <c r="F75" s="367"/>
      <c r="G75" s="181"/>
      <c r="H75" s="367"/>
      <c r="I75" s="181"/>
      <c r="J75" s="368"/>
      <c r="K75" s="361"/>
      <c r="L75" s="369">
        <f>SUM(L25:L74)</f>
        <v>169846.37399999998</v>
      </c>
      <c r="M75" s="362"/>
      <c r="N75" s="362"/>
      <c r="O75" s="355"/>
      <c r="P75" s="355"/>
      <c r="Q75" s="370"/>
    </row>
    <row r="76" spans="1:19" s="173" customFormat="1" ht="15.75" x14ac:dyDescent="0.25">
      <c r="A76" s="262"/>
      <c r="B76" s="355"/>
      <c r="C76" s="355"/>
      <c r="D76" s="365" t="s">
        <v>169</v>
      </c>
      <c r="E76" s="366"/>
      <c r="F76" s="367"/>
      <c r="G76" s="181"/>
      <c r="H76" s="367"/>
      <c r="I76" s="181"/>
      <c r="J76" s="368"/>
      <c r="K76" s="361"/>
      <c r="L76" s="369">
        <f>L75-(L75*18/118)</f>
        <v>143937.60508474574</v>
      </c>
      <c r="M76" s="362"/>
      <c r="N76" s="362"/>
      <c r="O76" s="355"/>
      <c r="P76" s="355"/>
      <c r="Q76" s="370"/>
    </row>
    <row r="77" spans="1:19" x14ac:dyDescent="0.25">
      <c r="A77" s="61"/>
      <c r="B77" s="182"/>
      <c r="C77" s="182"/>
      <c r="D77" s="183"/>
      <c r="E77" s="184"/>
      <c r="F77" s="184"/>
      <c r="G77" s="182"/>
      <c r="H77" s="184"/>
      <c r="I77" s="185"/>
      <c r="J77" s="182"/>
      <c r="K77" s="186"/>
      <c r="L77" s="187"/>
      <c r="M77" s="188"/>
      <c r="N77" s="188"/>
      <c r="O77" s="182"/>
      <c r="P77" s="182"/>
      <c r="R77" s="57"/>
      <c r="S77" s="57"/>
    </row>
    <row r="78" spans="1:19" x14ac:dyDescent="0.25">
      <c r="A78" s="61"/>
      <c r="B78" s="182"/>
      <c r="C78" s="182"/>
      <c r="D78" s="183"/>
      <c r="E78" s="184"/>
      <c r="F78" s="184"/>
      <c r="G78" s="182"/>
      <c r="H78" s="184"/>
      <c r="I78" s="185"/>
      <c r="J78" s="182"/>
      <c r="K78" s="186"/>
      <c r="L78" s="187"/>
      <c r="M78" s="188"/>
      <c r="N78" s="188"/>
      <c r="O78" s="182"/>
      <c r="P78" s="182"/>
      <c r="R78" s="57"/>
      <c r="S78" s="57"/>
    </row>
    <row r="79" spans="1:19" ht="15.75" x14ac:dyDescent="0.25">
      <c r="A79" s="354" t="s">
        <v>440</v>
      </c>
      <c r="B79" s="354"/>
      <c r="C79" s="354"/>
      <c r="D79" s="354"/>
      <c r="E79" s="354"/>
      <c r="F79" s="354"/>
      <c r="G79" s="354"/>
      <c r="H79" s="354"/>
      <c r="I79" s="354"/>
      <c r="J79" s="354"/>
      <c r="K79" s="354"/>
      <c r="L79" s="354"/>
      <c r="M79" s="354"/>
      <c r="N79" s="354"/>
      <c r="O79" s="354"/>
      <c r="P79" s="354"/>
      <c r="Q79" s="276"/>
      <c r="R79" s="57"/>
      <c r="S79" s="57"/>
    </row>
    <row r="80" spans="1:19" ht="15.75" x14ac:dyDescent="0.25">
      <c r="A80" s="277"/>
      <c r="B80" s="277"/>
      <c r="C80" s="277"/>
      <c r="D80" s="277"/>
      <c r="E80" s="277"/>
      <c r="F80" s="277"/>
      <c r="G80" s="277"/>
      <c r="H80" s="277"/>
      <c r="I80" s="277"/>
      <c r="J80" s="277"/>
      <c r="K80" s="277"/>
      <c r="L80" s="277"/>
      <c r="M80" s="277"/>
      <c r="N80" s="277"/>
      <c r="O80" s="277"/>
      <c r="P80" s="277"/>
      <c r="Q80" s="276"/>
      <c r="R80" s="57"/>
      <c r="S80" s="57"/>
    </row>
    <row r="81" spans="1:19" ht="15.75" x14ac:dyDescent="0.25">
      <c r="A81" s="277"/>
      <c r="B81" s="277"/>
      <c r="C81" s="277"/>
      <c r="D81" s="277"/>
      <c r="E81" s="277"/>
      <c r="F81" s="277"/>
      <c r="G81" s="277"/>
      <c r="H81" s="277"/>
      <c r="I81" s="277"/>
      <c r="J81" s="277"/>
      <c r="K81" s="277"/>
      <c r="L81" s="277"/>
      <c r="M81" s="277"/>
      <c r="N81" s="277"/>
      <c r="O81" s="277"/>
      <c r="P81" s="277"/>
      <c r="Q81" s="276"/>
      <c r="R81" s="57"/>
      <c r="S81" s="57"/>
    </row>
    <row r="82" spans="1:19" ht="15.75" x14ac:dyDescent="0.25">
      <c r="A82" s="278"/>
      <c r="B82" s="156"/>
      <c r="C82" s="156"/>
      <c r="D82" s="279"/>
      <c r="E82" s="280"/>
      <c r="F82" s="280"/>
      <c r="G82" s="156"/>
      <c r="H82" s="280"/>
      <c r="I82" s="156"/>
      <c r="J82" s="156"/>
      <c r="K82" s="281"/>
      <c r="L82" s="282"/>
      <c r="M82" s="283"/>
      <c r="N82" s="283"/>
      <c r="O82" s="156"/>
      <c r="P82" s="156"/>
      <c r="Q82" s="276"/>
      <c r="R82" s="57"/>
      <c r="S82" s="57"/>
    </row>
    <row r="83" spans="1:19" ht="15.75" x14ac:dyDescent="0.25">
      <c r="A83" s="173"/>
      <c r="B83" s="190"/>
      <c r="C83" s="190"/>
      <c r="D83" s="190"/>
      <c r="E83" s="190"/>
      <c r="F83" s="190"/>
      <c r="G83" s="190"/>
      <c r="H83" s="190"/>
      <c r="I83" s="190"/>
      <c r="J83" s="162"/>
      <c r="K83" s="162"/>
      <c r="L83" s="162"/>
      <c r="M83" s="162"/>
      <c r="N83" s="162"/>
      <c r="O83" s="162"/>
      <c r="P83" s="284"/>
      <c r="Q83" s="276"/>
      <c r="R83" s="57"/>
      <c r="S83" s="57"/>
    </row>
    <row r="84" spans="1:19" ht="15.75" x14ac:dyDescent="0.25">
      <c r="A84" s="285"/>
      <c r="B84" s="285"/>
      <c r="C84" s="285"/>
      <c r="D84" s="285"/>
      <c r="E84" s="285"/>
      <c r="F84" s="285"/>
      <c r="G84" s="285"/>
      <c r="H84" s="285"/>
      <c r="I84" s="285"/>
      <c r="J84" s="285"/>
      <c r="K84" s="285"/>
      <c r="L84" s="286"/>
      <c r="M84" s="285"/>
      <c r="N84" s="285"/>
      <c r="O84" s="285"/>
      <c r="P84" s="285"/>
      <c r="Q84" s="173"/>
      <c r="R84" s="57"/>
      <c r="S84" s="57"/>
    </row>
    <row r="85" spans="1:19" x14ac:dyDescent="0.25">
      <c r="A85" s="191"/>
      <c r="B85" s="191"/>
      <c r="C85" s="191"/>
      <c r="D85" s="191"/>
      <c r="E85" s="191"/>
      <c r="F85" s="191"/>
      <c r="G85" s="191"/>
      <c r="H85" s="191"/>
      <c r="I85" s="191"/>
      <c r="J85" s="191"/>
      <c r="K85" s="191"/>
      <c r="L85" s="192"/>
      <c r="M85" s="191"/>
      <c r="N85" s="191"/>
      <c r="O85" s="191"/>
      <c r="P85" s="191"/>
      <c r="Q85" s="57"/>
    </row>
    <row r="86" spans="1:19" x14ac:dyDescent="0.25">
      <c r="A86" s="191"/>
      <c r="B86" s="191"/>
      <c r="C86" s="191"/>
      <c r="D86" s="191"/>
      <c r="E86" s="191"/>
      <c r="F86" s="191"/>
      <c r="G86" s="191"/>
      <c r="H86" s="191"/>
      <c r="I86" s="191"/>
      <c r="J86" s="191"/>
      <c r="K86" s="191"/>
      <c r="L86" s="192"/>
      <c r="M86" s="191"/>
      <c r="N86" s="191"/>
      <c r="O86" s="191"/>
      <c r="P86" s="191"/>
      <c r="Q86" s="57"/>
    </row>
    <row r="87" spans="1:19" x14ac:dyDescent="0.25">
      <c r="A87" s="191"/>
      <c r="B87" s="191"/>
      <c r="C87" s="191"/>
      <c r="D87" s="191"/>
      <c r="E87" s="191"/>
      <c r="F87" s="191"/>
      <c r="G87" s="191"/>
      <c r="H87" s="191"/>
      <c r="I87" s="191"/>
      <c r="J87" s="191"/>
      <c r="K87" s="191"/>
      <c r="L87" s="191"/>
      <c r="M87" s="191"/>
      <c r="N87" s="191"/>
      <c r="O87" s="191"/>
      <c r="P87" s="191"/>
      <c r="Q87" s="57"/>
    </row>
    <row r="90" spans="1:19" x14ac:dyDescent="0.25">
      <c r="H90" s="193"/>
      <c r="I90" s="194"/>
      <c r="Q90" s="57"/>
    </row>
    <row r="91" spans="1:19" x14ac:dyDescent="0.25">
      <c r="H91" s="193"/>
      <c r="I91" s="194"/>
      <c r="Q91" s="57"/>
    </row>
    <row r="92" spans="1:19" x14ac:dyDescent="0.25">
      <c r="H92" s="193"/>
      <c r="I92" s="194"/>
      <c r="Q92" s="57"/>
    </row>
    <row r="93" spans="1:19" x14ac:dyDescent="0.25">
      <c r="H93" s="193"/>
      <c r="I93" s="194"/>
      <c r="Q93" s="57"/>
    </row>
    <row r="94" spans="1:19" x14ac:dyDescent="0.25">
      <c r="H94" s="193"/>
      <c r="I94" s="194"/>
      <c r="Q94" s="57"/>
    </row>
    <row r="95" spans="1:19" x14ac:dyDescent="0.25">
      <c r="H95" s="193"/>
      <c r="I95" s="194"/>
      <c r="Q95" s="57"/>
    </row>
    <row r="96" spans="1:19" x14ac:dyDescent="0.25">
      <c r="H96" s="193"/>
      <c r="I96" s="194"/>
      <c r="Q96" s="57"/>
    </row>
    <row r="97" spans="1:17" x14ac:dyDescent="0.25">
      <c r="H97" s="193"/>
      <c r="I97" s="194"/>
      <c r="Q97" s="57"/>
    </row>
    <row r="98" spans="1:17" x14ac:dyDescent="0.25">
      <c r="H98" s="193"/>
      <c r="I98" s="194"/>
      <c r="Q98" s="57"/>
    </row>
    <row r="99" spans="1:17" x14ac:dyDescent="0.25">
      <c r="H99" s="193"/>
      <c r="I99" s="194"/>
      <c r="Q99" s="57"/>
    </row>
    <row r="100" spans="1:17" x14ac:dyDescent="0.25">
      <c r="A100" s="57"/>
      <c r="H100" s="193"/>
      <c r="I100" s="194"/>
      <c r="Q100" s="57"/>
    </row>
    <row r="101" spans="1:17" x14ac:dyDescent="0.25">
      <c r="A101" s="57"/>
      <c r="H101" s="193"/>
      <c r="I101" s="194"/>
      <c r="Q101" s="57"/>
    </row>
    <row r="102" spans="1:17" x14ac:dyDescent="0.25">
      <c r="A102" s="57"/>
      <c r="H102" s="193"/>
      <c r="I102" s="194"/>
      <c r="Q102" s="57"/>
    </row>
    <row r="103" spans="1:17" x14ac:dyDescent="0.25">
      <c r="A103" s="57"/>
      <c r="H103" s="193"/>
      <c r="I103" s="194"/>
      <c r="Q103" s="57"/>
    </row>
    <row r="104" spans="1:17" x14ac:dyDescent="0.25">
      <c r="A104" s="57"/>
      <c r="H104" s="193"/>
      <c r="I104" s="194"/>
      <c r="Q104" s="57"/>
    </row>
    <row r="105" spans="1:17" x14ac:dyDescent="0.25">
      <c r="H105" s="193"/>
      <c r="I105" s="193"/>
    </row>
  </sheetData>
  <mergeCells count="35">
    <mergeCell ref="M5:Q5"/>
    <mergeCell ref="M7:Q7"/>
    <mergeCell ref="M1:O1"/>
    <mergeCell ref="M2:O2"/>
    <mergeCell ref="M3:O3"/>
    <mergeCell ref="A9:I9"/>
    <mergeCell ref="A10:I10"/>
    <mergeCell ref="A12:D12"/>
    <mergeCell ref="A13:D13"/>
    <mergeCell ref="E12:M12"/>
    <mergeCell ref="E13:M13"/>
    <mergeCell ref="A14:D14"/>
    <mergeCell ref="A15:D15"/>
    <mergeCell ref="A16:D16"/>
    <mergeCell ref="E14:M14"/>
    <mergeCell ref="E15:M15"/>
    <mergeCell ref="E16:M16"/>
    <mergeCell ref="A17:D17"/>
    <mergeCell ref="A18:D18"/>
    <mergeCell ref="A20:A23"/>
    <mergeCell ref="B20:B23"/>
    <mergeCell ref="C20:C23"/>
    <mergeCell ref="E17:M17"/>
    <mergeCell ref="E18:M18"/>
    <mergeCell ref="M21:N21"/>
    <mergeCell ref="O20:O23"/>
    <mergeCell ref="P20:P22"/>
    <mergeCell ref="Q20:Q23"/>
    <mergeCell ref="D21:D23"/>
    <mergeCell ref="E21:E23"/>
    <mergeCell ref="F21:G22"/>
    <mergeCell ref="H21:H23"/>
    <mergeCell ref="I21:J22"/>
    <mergeCell ref="K21:K23"/>
    <mergeCell ref="L21:L23"/>
  </mergeCells>
  <hyperlinks>
    <hyperlink ref="E15" r:id="rId1"/>
  </hyperlinks>
  <pageMargins left="0.23622047244094491" right="0.19685039370078741" top="0.47244094488188981" bottom="0.47244094488188981" header="0.31496062992125984" footer="0.19685039370078741"/>
  <pageSetup paperSize="9" scale="92" orientation="landscape" r:id="rId2"/>
  <rowBreaks count="2" manualBreakCount="2">
    <brk id="37" max="16" man="1"/>
    <brk id="87" max="16" man="1"/>
  </rowBreaks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36"/>
  <sheetViews>
    <sheetView topLeftCell="A10" zoomScaleNormal="100" workbookViewId="0">
      <selection activeCell="G33" sqref="G33"/>
    </sheetView>
  </sheetViews>
  <sheetFormatPr defaultColWidth="9.42578125" defaultRowHeight="12" x14ac:dyDescent="0.2"/>
  <cols>
    <col min="1" max="1" width="5.5703125" style="62" customWidth="1"/>
    <col min="2" max="2" width="8.42578125" style="62" customWidth="1"/>
    <col min="3" max="3" width="11.7109375" style="62" customWidth="1"/>
    <col min="4" max="4" width="27.140625" style="62" customWidth="1"/>
    <col min="5" max="5" width="16.7109375" style="62" customWidth="1"/>
    <col min="6" max="6" width="8.42578125" style="62" customWidth="1"/>
    <col min="7" max="7" width="7.85546875" style="62" customWidth="1"/>
    <col min="8" max="8" width="12.85546875" style="62" customWidth="1"/>
    <col min="9" max="10" width="11.7109375" style="62" customWidth="1"/>
    <col min="11" max="11" width="12.85546875" style="62" customWidth="1"/>
    <col min="12" max="12" width="11.140625" style="62" customWidth="1"/>
    <col min="13" max="13" width="13.5703125" style="62" customWidth="1"/>
    <col min="14" max="14" width="10.42578125" style="62" customWidth="1"/>
    <col min="15" max="15" width="6" style="62" customWidth="1"/>
    <col min="16" max="16" width="10.42578125" style="62" customWidth="1"/>
    <col min="17" max="16384" width="9.42578125" style="62"/>
  </cols>
  <sheetData>
    <row r="1" spans="1:16" ht="15.75" x14ac:dyDescent="0.25">
      <c r="L1" s="63" t="s">
        <v>0</v>
      </c>
      <c r="M1" s="64"/>
      <c r="N1" s="64"/>
      <c r="O1" s="64"/>
    </row>
    <row r="2" spans="1:16" ht="15.75" x14ac:dyDescent="0.25">
      <c r="L2" s="63" t="s">
        <v>1</v>
      </c>
      <c r="M2" s="64"/>
      <c r="N2" s="64"/>
      <c r="O2" s="64"/>
    </row>
    <row r="3" spans="1:16" ht="15.75" x14ac:dyDescent="0.25">
      <c r="L3" s="63" t="s">
        <v>3</v>
      </c>
      <c r="M3" s="65"/>
      <c r="N3" s="65"/>
      <c r="O3" s="65"/>
    </row>
    <row r="4" spans="1:16" ht="15.75" x14ac:dyDescent="0.25">
      <c r="A4" s="62" t="s">
        <v>82</v>
      </c>
      <c r="B4" s="65" t="s">
        <v>83</v>
      </c>
      <c r="C4" s="66"/>
      <c r="D4" s="66"/>
      <c r="E4" s="66"/>
      <c r="F4" s="66"/>
      <c r="K4" s="64"/>
      <c r="L4" s="64"/>
      <c r="M4" s="64"/>
      <c r="N4" s="64"/>
      <c r="O4" s="64"/>
    </row>
    <row r="5" spans="1:16" ht="18.75" x14ac:dyDescent="0.3">
      <c r="C5" s="66"/>
      <c r="D5" s="65" t="s">
        <v>244</v>
      </c>
      <c r="E5" s="67"/>
      <c r="F5" s="66"/>
      <c r="L5" s="68" t="s">
        <v>181</v>
      </c>
      <c r="M5" s="64"/>
      <c r="N5" s="64"/>
      <c r="O5" s="64"/>
    </row>
    <row r="6" spans="1:16" ht="15" x14ac:dyDescent="0.25">
      <c r="L6" s="69" t="s">
        <v>12</v>
      </c>
      <c r="M6" s="69"/>
      <c r="N6" s="69"/>
      <c r="O6" s="70"/>
    </row>
    <row r="7" spans="1:16" x14ac:dyDescent="0.2">
      <c r="A7" s="530" t="s">
        <v>4</v>
      </c>
      <c r="B7" s="531"/>
      <c r="C7" s="531"/>
      <c r="D7" s="532"/>
      <c r="E7" s="530" t="s">
        <v>5</v>
      </c>
      <c r="F7" s="531"/>
      <c r="G7" s="531"/>
      <c r="H7" s="531"/>
      <c r="I7" s="532"/>
      <c r="K7" s="535"/>
      <c r="L7" s="535"/>
      <c r="M7" s="535"/>
    </row>
    <row r="8" spans="1:16" x14ac:dyDescent="0.2">
      <c r="A8" s="71" t="s">
        <v>6</v>
      </c>
      <c r="B8" s="71"/>
      <c r="C8" s="71"/>
      <c r="D8" s="71"/>
      <c r="E8" s="530" t="s">
        <v>7</v>
      </c>
      <c r="F8" s="531"/>
      <c r="G8" s="531"/>
      <c r="H8" s="531"/>
      <c r="I8" s="532"/>
      <c r="K8" s="535"/>
      <c r="L8" s="535"/>
      <c r="M8" s="535"/>
    </row>
    <row r="9" spans="1:16" x14ac:dyDescent="0.2">
      <c r="A9" s="71" t="s">
        <v>8</v>
      </c>
      <c r="B9" s="72"/>
      <c r="C9" s="73"/>
      <c r="D9" s="74"/>
      <c r="E9" s="533" t="s">
        <v>9</v>
      </c>
      <c r="F9" s="533"/>
      <c r="G9" s="533"/>
      <c r="H9" s="533"/>
      <c r="I9" s="533"/>
      <c r="K9" s="535"/>
      <c r="L9" s="535"/>
      <c r="M9" s="535"/>
    </row>
    <row r="10" spans="1:16" x14ac:dyDescent="0.2">
      <c r="A10" s="530" t="s">
        <v>10</v>
      </c>
      <c r="B10" s="531"/>
      <c r="C10" s="531"/>
      <c r="D10" s="532"/>
      <c r="E10" s="534" t="s">
        <v>11</v>
      </c>
      <c r="F10" s="533"/>
      <c r="G10" s="533"/>
      <c r="H10" s="533"/>
      <c r="I10" s="533"/>
    </row>
    <row r="11" spans="1:16" x14ac:dyDescent="0.2">
      <c r="A11" s="527" t="s">
        <v>13</v>
      </c>
      <c r="B11" s="528"/>
      <c r="C11" s="528"/>
      <c r="D11" s="529"/>
      <c r="E11" s="530">
        <v>5262054490</v>
      </c>
      <c r="F11" s="531"/>
      <c r="G11" s="531"/>
      <c r="H11" s="531"/>
      <c r="I11" s="532"/>
    </row>
    <row r="12" spans="1:16" x14ac:dyDescent="0.2">
      <c r="A12" s="527" t="s">
        <v>14</v>
      </c>
      <c r="B12" s="528"/>
      <c r="C12" s="528"/>
      <c r="D12" s="529"/>
      <c r="E12" s="533">
        <v>525601001</v>
      </c>
      <c r="F12" s="533"/>
      <c r="G12" s="533"/>
      <c r="H12" s="533"/>
      <c r="I12" s="533"/>
    </row>
    <row r="13" spans="1:16" x14ac:dyDescent="0.2">
      <c r="A13" s="530" t="s">
        <v>15</v>
      </c>
      <c r="B13" s="531"/>
      <c r="C13" s="531"/>
      <c r="D13" s="532"/>
      <c r="E13" s="530">
        <v>22401000000</v>
      </c>
      <c r="F13" s="531"/>
      <c r="G13" s="531"/>
      <c r="H13" s="531"/>
      <c r="I13" s="532"/>
    </row>
    <row r="15" spans="1:16" x14ac:dyDescent="0.2">
      <c r="A15" s="515" t="s">
        <v>84</v>
      </c>
      <c r="B15" s="75" t="s">
        <v>85</v>
      </c>
      <c r="C15" s="76" t="s">
        <v>86</v>
      </c>
      <c r="D15" s="518" t="s">
        <v>87</v>
      </c>
      <c r="E15" s="519"/>
      <c r="F15" s="519"/>
      <c r="G15" s="519"/>
      <c r="H15" s="519"/>
      <c r="I15" s="519"/>
      <c r="J15" s="519"/>
      <c r="K15" s="519"/>
      <c r="L15" s="519"/>
      <c r="M15" s="519"/>
      <c r="N15" s="77" t="s">
        <v>88</v>
      </c>
      <c r="O15" s="78" t="s">
        <v>89</v>
      </c>
      <c r="P15" s="520" t="s">
        <v>90</v>
      </c>
    </row>
    <row r="16" spans="1:16" x14ac:dyDescent="0.2">
      <c r="A16" s="516"/>
      <c r="B16" s="79" t="s">
        <v>91</v>
      </c>
      <c r="C16" s="80" t="s">
        <v>92</v>
      </c>
      <c r="D16" s="520" t="s">
        <v>93</v>
      </c>
      <c r="E16" s="80" t="s">
        <v>94</v>
      </c>
      <c r="F16" s="76" t="s">
        <v>95</v>
      </c>
      <c r="G16" s="77"/>
      <c r="H16" s="80" t="s">
        <v>96</v>
      </c>
      <c r="I16" s="76"/>
      <c r="J16" s="296"/>
      <c r="K16" s="77" t="s">
        <v>96</v>
      </c>
      <c r="L16" s="76" t="s">
        <v>97</v>
      </c>
      <c r="M16" s="81"/>
      <c r="N16" s="82" t="s">
        <v>98</v>
      </c>
      <c r="O16" s="83" t="s">
        <v>99</v>
      </c>
      <c r="P16" s="521"/>
    </row>
    <row r="17" spans="1:20" x14ac:dyDescent="0.2">
      <c r="A17" s="516"/>
      <c r="B17" s="79" t="s">
        <v>322</v>
      </c>
      <c r="C17" s="80" t="s">
        <v>323</v>
      </c>
      <c r="D17" s="521"/>
      <c r="E17" s="80" t="s">
        <v>100</v>
      </c>
      <c r="F17" s="84" t="s">
        <v>101</v>
      </c>
      <c r="G17" s="85"/>
      <c r="H17" s="80" t="s">
        <v>102</v>
      </c>
      <c r="I17" s="80"/>
      <c r="J17" s="88"/>
      <c r="K17" s="82" t="s">
        <v>103</v>
      </c>
      <c r="L17" s="84" t="s">
        <v>104</v>
      </c>
      <c r="M17" s="86"/>
      <c r="N17" s="82"/>
      <c r="O17" s="83" t="s">
        <v>105</v>
      </c>
      <c r="P17" s="521"/>
    </row>
    <row r="18" spans="1:20" x14ac:dyDescent="0.2">
      <c r="A18" s="516"/>
      <c r="B18" s="80"/>
      <c r="C18" s="80"/>
      <c r="D18" s="521"/>
      <c r="E18" s="80" t="s">
        <v>106</v>
      </c>
      <c r="F18" s="87" t="s">
        <v>107</v>
      </c>
      <c r="G18" s="80" t="s">
        <v>108</v>
      </c>
      <c r="H18" s="80" t="s">
        <v>109</v>
      </c>
      <c r="I18" s="523" t="s">
        <v>110</v>
      </c>
      <c r="J18" s="524"/>
      <c r="K18" s="82" t="s">
        <v>111</v>
      </c>
      <c r="L18" s="80" t="s">
        <v>112</v>
      </c>
      <c r="M18" s="82" t="s">
        <v>113</v>
      </c>
      <c r="N18" s="82"/>
      <c r="O18" s="83" t="s">
        <v>114</v>
      </c>
      <c r="P18" s="521"/>
    </row>
    <row r="19" spans="1:20" x14ac:dyDescent="0.2">
      <c r="A19" s="516"/>
      <c r="B19" s="80"/>
      <c r="C19" s="80"/>
      <c r="D19" s="521"/>
      <c r="E19" s="80" t="s">
        <v>115</v>
      </c>
      <c r="F19" s="83" t="s">
        <v>92</v>
      </c>
      <c r="G19" s="88" t="s">
        <v>116</v>
      </c>
      <c r="H19" s="80" t="s">
        <v>117</v>
      </c>
      <c r="I19" s="523" t="s">
        <v>118</v>
      </c>
      <c r="J19" s="524"/>
      <c r="K19" s="82" t="s">
        <v>119</v>
      </c>
      <c r="L19" s="80" t="s">
        <v>120</v>
      </c>
      <c r="M19" s="82" t="s">
        <v>121</v>
      </c>
      <c r="N19" s="82"/>
      <c r="O19" s="83" t="s">
        <v>122</v>
      </c>
      <c r="P19" s="521"/>
    </row>
    <row r="20" spans="1:20" x14ac:dyDescent="0.2">
      <c r="A20" s="516"/>
      <c r="B20" s="80"/>
      <c r="C20" s="80"/>
      <c r="D20" s="521"/>
      <c r="E20" s="80" t="s">
        <v>123</v>
      </c>
      <c r="F20" s="83" t="s">
        <v>124</v>
      </c>
      <c r="G20" s="88"/>
      <c r="H20" s="80"/>
      <c r="I20" s="523" t="s">
        <v>125</v>
      </c>
      <c r="J20" s="524"/>
      <c r="K20" s="82" t="s">
        <v>126</v>
      </c>
      <c r="L20" s="80" t="s">
        <v>127</v>
      </c>
      <c r="M20" s="82" t="s">
        <v>128</v>
      </c>
      <c r="N20" s="82"/>
      <c r="O20" s="82"/>
      <c r="P20" s="521"/>
    </row>
    <row r="21" spans="1:20" x14ac:dyDescent="0.2">
      <c r="A21" s="516"/>
      <c r="B21" s="80"/>
      <c r="C21" s="80"/>
      <c r="D21" s="521"/>
      <c r="E21" s="80" t="s">
        <v>129</v>
      </c>
      <c r="F21" s="82"/>
      <c r="G21" s="88"/>
      <c r="H21" s="80"/>
      <c r="I21" s="523"/>
      <c r="J21" s="524"/>
      <c r="K21" s="82" t="s">
        <v>130</v>
      </c>
      <c r="L21" s="80" t="s">
        <v>131</v>
      </c>
      <c r="M21" s="82" t="s">
        <v>132</v>
      </c>
      <c r="N21" s="82"/>
      <c r="O21" s="82"/>
      <c r="P21" s="521"/>
    </row>
    <row r="22" spans="1:20" x14ac:dyDescent="0.2">
      <c r="A22" s="516"/>
      <c r="B22" s="80"/>
      <c r="C22" s="80"/>
      <c r="D22" s="521"/>
      <c r="E22" s="80" t="s">
        <v>133</v>
      </c>
      <c r="F22" s="82"/>
      <c r="G22" s="88"/>
      <c r="H22" s="80"/>
      <c r="I22" s="525"/>
      <c r="J22" s="526"/>
      <c r="K22" s="82"/>
      <c r="L22" s="80" t="s">
        <v>134</v>
      </c>
      <c r="M22" s="82" t="s">
        <v>135</v>
      </c>
      <c r="N22" s="82"/>
      <c r="O22" s="82"/>
      <c r="P22" s="521"/>
    </row>
    <row r="23" spans="1:20" x14ac:dyDescent="0.2">
      <c r="A23" s="516"/>
      <c r="B23" s="80"/>
      <c r="C23" s="80"/>
      <c r="D23" s="521"/>
      <c r="E23" s="80" t="s">
        <v>136</v>
      </c>
      <c r="F23" s="82"/>
      <c r="G23" s="88"/>
      <c r="H23" s="80"/>
      <c r="I23" s="77" t="s">
        <v>137</v>
      </c>
      <c r="J23" s="297" t="s">
        <v>108</v>
      </c>
      <c r="K23" s="82"/>
      <c r="L23" s="80" t="s">
        <v>138</v>
      </c>
      <c r="M23" s="82" t="s">
        <v>139</v>
      </c>
      <c r="N23" s="82"/>
      <c r="O23" s="82"/>
      <c r="P23" s="521"/>
    </row>
    <row r="24" spans="1:20" x14ac:dyDescent="0.2">
      <c r="A24" s="516"/>
      <c r="B24" s="80"/>
      <c r="C24" s="80"/>
      <c r="D24" s="521"/>
      <c r="E24" s="80"/>
      <c r="F24" s="82"/>
      <c r="H24" s="80"/>
      <c r="I24" s="82" t="s">
        <v>91</v>
      </c>
      <c r="J24" s="96" t="s">
        <v>116</v>
      </c>
      <c r="K24" s="82"/>
      <c r="L24" s="80" t="s">
        <v>140</v>
      </c>
      <c r="M24" s="82"/>
      <c r="N24" s="82"/>
      <c r="O24" s="82" t="s">
        <v>141</v>
      </c>
      <c r="P24" s="521"/>
    </row>
    <row r="25" spans="1:20" x14ac:dyDescent="0.2">
      <c r="A25" s="517"/>
      <c r="B25" s="80"/>
      <c r="C25" s="80"/>
      <c r="D25" s="522"/>
      <c r="E25" s="80"/>
      <c r="F25" s="82"/>
      <c r="H25" s="80"/>
      <c r="I25" s="82" t="s">
        <v>15</v>
      </c>
      <c r="K25" s="85"/>
      <c r="L25" s="84" t="s">
        <v>142</v>
      </c>
      <c r="M25" s="82"/>
      <c r="N25" s="82"/>
      <c r="O25" s="82"/>
      <c r="P25" s="522"/>
    </row>
    <row r="26" spans="1:20" s="91" customFormat="1" x14ac:dyDescent="0.2">
      <c r="A26" s="89">
        <v>1</v>
      </c>
      <c r="B26" s="89">
        <v>2</v>
      </c>
      <c r="C26" s="89">
        <v>3</v>
      </c>
      <c r="D26" s="89">
        <v>4</v>
      </c>
      <c r="E26" s="89">
        <v>5</v>
      </c>
      <c r="F26" s="89">
        <v>6</v>
      </c>
      <c r="G26" s="89">
        <v>7</v>
      </c>
      <c r="H26" s="89">
        <v>8</v>
      </c>
      <c r="I26" s="89">
        <v>9</v>
      </c>
      <c r="J26" s="89">
        <v>10</v>
      </c>
      <c r="K26" s="89">
        <v>11</v>
      </c>
      <c r="L26" s="89">
        <v>12</v>
      </c>
      <c r="M26" s="90">
        <v>13</v>
      </c>
      <c r="N26" s="89">
        <v>14</v>
      </c>
      <c r="O26" s="89">
        <v>15</v>
      </c>
      <c r="P26" s="89">
        <v>16</v>
      </c>
    </row>
    <row r="27" spans="1:20" s="92" customFormat="1" ht="48" x14ac:dyDescent="0.2">
      <c r="A27" s="262">
        <v>1</v>
      </c>
      <c r="B27" s="213" t="s">
        <v>324</v>
      </c>
      <c r="C27" s="290" t="s">
        <v>326</v>
      </c>
      <c r="D27" s="93" t="s">
        <v>235</v>
      </c>
      <c r="E27" s="263" t="s">
        <v>232</v>
      </c>
      <c r="F27" s="264" t="s">
        <v>144</v>
      </c>
      <c r="G27" s="93" t="s">
        <v>70</v>
      </c>
      <c r="H27" s="93">
        <v>210</v>
      </c>
      <c r="I27" s="265">
        <v>22401000000</v>
      </c>
      <c r="J27" s="213" t="s">
        <v>143</v>
      </c>
      <c r="K27" s="95">
        <v>233.64</v>
      </c>
      <c r="L27" s="266" t="s">
        <v>236</v>
      </c>
      <c r="M27" s="269" t="s">
        <v>238</v>
      </c>
      <c r="N27" s="267" t="s">
        <v>47</v>
      </c>
      <c r="O27" s="213" t="s">
        <v>77</v>
      </c>
      <c r="P27" s="270"/>
      <c r="Q27" s="62"/>
      <c r="R27" s="62"/>
      <c r="S27" s="62"/>
      <c r="T27" s="62"/>
    </row>
    <row r="28" spans="1:20" s="92" customFormat="1" ht="48" x14ac:dyDescent="0.2">
      <c r="A28" s="262">
        <v>2</v>
      </c>
      <c r="B28" s="289" t="s">
        <v>324</v>
      </c>
      <c r="C28" s="213" t="s">
        <v>325</v>
      </c>
      <c r="D28" s="93" t="s">
        <v>237</v>
      </c>
      <c r="E28" s="93" t="s">
        <v>145</v>
      </c>
      <c r="F28" s="264" t="s">
        <v>144</v>
      </c>
      <c r="G28" s="93" t="s">
        <v>70</v>
      </c>
      <c r="H28" s="93">
        <v>9</v>
      </c>
      <c r="I28" s="265">
        <v>22401000000</v>
      </c>
      <c r="J28" s="213" t="s">
        <v>143</v>
      </c>
      <c r="K28" s="95">
        <v>424.79999999999995</v>
      </c>
      <c r="L28" s="266" t="s">
        <v>236</v>
      </c>
      <c r="M28" s="269" t="s">
        <v>238</v>
      </c>
      <c r="N28" s="267" t="s">
        <v>47</v>
      </c>
      <c r="O28" s="213" t="s">
        <v>77</v>
      </c>
      <c r="P28" s="270"/>
      <c r="Q28" s="62"/>
      <c r="R28" s="62"/>
      <c r="S28" s="62"/>
      <c r="T28" s="62"/>
    </row>
    <row r="29" spans="1:20" ht="48" x14ac:dyDescent="0.2">
      <c r="A29" s="262">
        <v>3</v>
      </c>
      <c r="B29" s="289" t="s">
        <v>324</v>
      </c>
      <c r="C29" s="213" t="s">
        <v>327</v>
      </c>
      <c r="D29" s="93" t="s">
        <v>239</v>
      </c>
      <c r="E29" s="263" t="s">
        <v>232</v>
      </c>
      <c r="F29" s="264" t="s">
        <v>144</v>
      </c>
      <c r="G29" s="93" t="s">
        <v>70</v>
      </c>
      <c r="H29" s="94">
        <v>1</v>
      </c>
      <c r="I29" s="265">
        <v>22401000000</v>
      </c>
      <c r="J29" s="213" t="s">
        <v>143</v>
      </c>
      <c r="K29" s="95">
        <v>944</v>
      </c>
      <c r="L29" s="266" t="s">
        <v>236</v>
      </c>
      <c r="M29" s="271">
        <v>42583</v>
      </c>
      <c r="N29" s="267" t="s">
        <v>47</v>
      </c>
      <c r="O29" s="213" t="s">
        <v>77</v>
      </c>
      <c r="P29" s="268"/>
    </row>
    <row r="30" spans="1:20" ht="48" x14ac:dyDescent="0.2">
      <c r="A30" s="262">
        <v>4</v>
      </c>
      <c r="B30" s="289" t="s">
        <v>324</v>
      </c>
      <c r="C30" s="213" t="s">
        <v>328</v>
      </c>
      <c r="D30" s="93" t="s">
        <v>240</v>
      </c>
      <c r="E30" s="263" t="s">
        <v>232</v>
      </c>
      <c r="F30" s="264" t="s">
        <v>144</v>
      </c>
      <c r="G30" s="93" t="s">
        <v>70</v>
      </c>
      <c r="H30" s="94">
        <v>1</v>
      </c>
      <c r="I30" s="265">
        <v>22401000000</v>
      </c>
      <c r="J30" s="213" t="s">
        <v>143</v>
      </c>
      <c r="K30" s="95">
        <v>118</v>
      </c>
      <c r="L30" s="266" t="s">
        <v>241</v>
      </c>
      <c r="M30" s="269" t="s">
        <v>242</v>
      </c>
      <c r="N30" s="267" t="s">
        <v>47</v>
      </c>
      <c r="O30" s="213" t="s">
        <v>77</v>
      </c>
      <c r="P30" s="270"/>
    </row>
    <row r="31" spans="1:20" ht="48" x14ac:dyDescent="0.2">
      <c r="A31" s="262">
        <v>5</v>
      </c>
      <c r="B31" s="289" t="s">
        <v>324</v>
      </c>
      <c r="C31" s="213" t="s">
        <v>328</v>
      </c>
      <c r="D31" s="93" t="s">
        <v>243</v>
      </c>
      <c r="E31" s="263" t="s">
        <v>232</v>
      </c>
      <c r="F31" s="264" t="s">
        <v>144</v>
      </c>
      <c r="G31" s="93" t="s">
        <v>70</v>
      </c>
      <c r="H31" s="94">
        <v>1</v>
      </c>
      <c r="I31" s="265">
        <v>22401000000</v>
      </c>
      <c r="J31" s="213" t="s">
        <v>143</v>
      </c>
      <c r="K31" s="95">
        <v>118</v>
      </c>
      <c r="L31" s="266" t="s">
        <v>241</v>
      </c>
      <c r="M31" s="269" t="s">
        <v>242</v>
      </c>
      <c r="N31" s="267" t="s">
        <v>47</v>
      </c>
      <c r="O31" s="213" t="s">
        <v>77</v>
      </c>
      <c r="P31" s="270"/>
    </row>
    <row r="32" spans="1:20" s="70" customFormat="1" ht="15" x14ac:dyDescent="0.25">
      <c r="A32" s="96"/>
      <c r="B32" s="97"/>
      <c r="C32" s="97"/>
      <c r="D32" s="98"/>
      <c r="E32" s="99" t="s">
        <v>146</v>
      </c>
      <c r="F32" s="96"/>
      <c r="G32" s="98"/>
      <c r="H32" s="97"/>
      <c r="I32" s="97"/>
      <c r="J32" s="97"/>
      <c r="K32" s="95">
        <f>K31+K30+K29+K28+K27</f>
        <v>1838.44</v>
      </c>
      <c r="L32" s="100"/>
      <c r="M32" s="101"/>
      <c r="N32" s="102"/>
      <c r="O32" s="97"/>
      <c r="P32" s="103"/>
      <c r="Q32" s="62"/>
      <c r="R32" s="62"/>
      <c r="S32" s="62"/>
      <c r="T32" s="62"/>
    </row>
    <row r="33" spans="1:16" ht="39" customHeight="1" x14ac:dyDescent="0.2">
      <c r="K33" s="104"/>
    </row>
    <row r="34" spans="1:16" ht="12.75" x14ac:dyDescent="0.2">
      <c r="A34" s="105" t="s">
        <v>311</v>
      </c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</row>
    <row r="35" spans="1:16" ht="34.5" customHeight="1" x14ac:dyDescent="0.2">
      <c r="A35" s="514"/>
      <c r="B35" s="514"/>
      <c r="C35" s="514"/>
      <c r="D35" s="514"/>
      <c r="E35" s="514"/>
      <c r="F35" s="514"/>
      <c r="G35" s="514"/>
      <c r="H35" s="514"/>
      <c r="I35" s="514"/>
      <c r="J35" s="514"/>
      <c r="K35" s="514"/>
      <c r="L35" s="514"/>
      <c r="M35" s="514"/>
      <c r="N35" s="514"/>
      <c r="O35" s="514"/>
      <c r="P35" s="514"/>
    </row>
    <row r="36" spans="1:16" ht="12.75" x14ac:dyDescent="0.2">
      <c r="A36" s="105" t="s">
        <v>147</v>
      </c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</row>
  </sheetData>
  <mergeCells count="23">
    <mergeCell ref="A10:D10"/>
    <mergeCell ref="E10:I10"/>
    <mergeCell ref="A7:D7"/>
    <mergeCell ref="E7:I7"/>
    <mergeCell ref="K7:M9"/>
    <mergeCell ref="E8:I8"/>
    <mergeCell ref="E9:I9"/>
    <mergeCell ref="A11:D11"/>
    <mergeCell ref="E11:I11"/>
    <mergeCell ref="A12:D12"/>
    <mergeCell ref="E12:I12"/>
    <mergeCell ref="A13:D13"/>
    <mergeCell ref="E13:I13"/>
    <mergeCell ref="A35:P35"/>
    <mergeCell ref="A15:A25"/>
    <mergeCell ref="D15:M15"/>
    <mergeCell ref="P15:P25"/>
    <mergeCell ref="D16:D25"/>
    <mergeCell ref="I18:J18"/>
    <mergeCell ref="I19:J19"/>
    <mergeCell ref="I20:J20"/>
    <mergeCell ref="I21:J21"/>
    <mergeCell ref="I22:J22"/>
  </mergeCells>
  <hyperlinks>
    <hyperlink ref="E10" r:id="rId1"/>
  </hyperlinks>
  <pageMargins left="0.70866141732283472" right="0.70866141732283472" top="0.74803149606299213" bottom="0.74803149606299213" header="0.31496062992125984" footer="0.31496062992125984"/>
  <pageSetup paperSize="9" scale="70" orientation="landscape" r:id="rId2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U80"/>
  <sheetViews>
    <sheetView topLeftCell="A7" zoomScale="70" zoomScaleNormal="70" workbookViewId="0">
      <selection activeCell="S23" sqref="S23"/>
    </sheetView>
  </sheetViews>
  <sheetFormatPr defaultRowHeight="15" x14ac:dyDescent="0.25"/>
  <cols>
    <col min="1" max="1" width="5" style="106" customWidth="1"/>
    <col min="2" max="2" width="12.5703125" style="106" customWidth="1"/>
    <col min="3" max="3" width="15.42578125" style="106" customWidth="1"/>
    <col min="4" max="4" width="29.28515625" style="106" customWidth="1"/>
    <col min="5" max="5" width="24.85546875" style="106" customWidth="1"/>
    <col min="6" max="6" width="8.42578125" style="106" customWidth="1"/>
    <col min="7" max="7" width="13.85546875" style="106" customWidth="1"/>
    <col min="8" max="8" width="19.42578125" style="106" customWidth="1"/>
    <col min="9" max="9" width="18" style="106" bestFit="1" customWidth="1"/>
    <col min="10" max="10" width="13" style="106" customWidth="1"/>
    <col min="11" max="11" width="10.42578125" style="106" hidden="1" customWidth="1"/>
    <col min="12" max="12" width="15.28515625" style="110" customWidth="1"/>
    <col min="13" max="13" width="16.140625" style="106" customWidth="1"/>
    <col min="14" max="14" width="17.140625" style="106" customWidth="1"/>
    <col min="15" max="15" width="15.42578125" style="106" customWidth="1"/>
    <col min="16" max="16" width="10" style="106" customWidth="1"/>
    <col min="17" max="17" width="14" style="109" customWidth="1"/>
    <col min="18" max="18" width="12.5703125" style="109" bestFit="1" customWidth="1"/>
    <col min="19" max="19" width="11.28515625" style="109" customWidth="1"/>
    <col min="20" max="20" width="9.42578125" style="109" bestFit="1" customWidth="1"/>
    <col min="21" max="21" width="9.140625" style="109"/>
    <col min="22" max="256" width="9.140625" style="106"/>
    <col min="257" max="257" width="5" style="106" customWidth="1"/>
    <col min="258" max="259" width="6.7109375" style="106" customWidth="1"/>
    <col min="260" max="260" width="39.140625" style="106" customWidth="1"/>
    <col min="261" max="261" width="85.140625" style="106" customWidth="1"/>
    <col min="262" max="262" width="9.42578125" style="106" customWidth="1"/>
    <col min="263" max="263" width="12.85546875" style="106" customWidth="1"/>
    <col min="264" max="264" width="21" style="106" customWidth="1"/>
    <col min="265" max="265" width="12.5703125" style="106" customWidth="1"/>
    <col min="266" max="266" width="12.85546875" style="106" customWidth="1"/>
    <col min="267" max="267" width="0" style="106" hidden="1" customWidth="1"/>
    <col min="268" max="269" width="10.42578125" style="106" customWidth="1"/>
    <col min="270" max="270" width="12.85546875" style="106" customWidth="1"/>
    <col min="271" max="271" width="11.28515625" style="106" customWidth="1"/>
    <col min="272" max="272" width="8.5703125" style="106" customWidth="1"/>
    <col min="273" max="273" width="9.28515625" style="106" bestFit="1" customWidth="1"/>
    <col min="274" max="274" width="10.28515625" style="106" bestFit="1" customWidth="1"/>
    <col min="275" max="275" width="11.28515625" style="106" customWidth="1"/>
    <col min="276" max="512" width="9.140625" style="106"/>
    <col min="513" max="513" width="5" style="106" customWidth="1"/>
    <col min="514" max="515" width="6.7109375" style="106" customWidth="1"/>
    <col min="516" max="516" width="39.140625" style="106" customWidth="1"/>
    <col min="517" max="517" width="85.140625" style="106" customWidth="1"/>
    <col min="518" max="518" width="9.42578125" style="106" customWidth="1"/>
    <col min="519" max="519" width="12.85546875" style="106" customWidth="1"/>
    <col min="520" max="520" width="21" style="106" customWidth="1"/>
    <col min="521" max="521" width="12.5703125" style="106" customWidth="1"/>
    <col min="522" max="522" width="12.85546875" style="106" customWidth="1"/>
    <col min="523" max="523" width="0" style="106" hidden="1" customWidth="1"/>
    <col min="524" max="525" width="10.42578125" style="106" customWidth="1"/>
    <col min="526" max="526" width="12.85546875" style="106" customWidth="1"/>
    <col min="527" max="527" width="11.28515625" style="106" customWidth="1"/>
    <col min="528" max="528" width="8.5703125" style="106" customWidth="1"/>
    <col min="529" max="529" width="9.28515625" style="106" bestFit="1" customWidth="1"/>
    <col min="530" max="530" width="10.28515625" style="106" bestFit="1" customWidth="1"/>
    <col min="531" max="531" width="11.28515625" style="106" customWidth="1"/>
    <col min="532" max="768" width="9.140625" style="106"/>
    <col min="769" max="769" width="5" style="106" customWidth="1"/>
    <col min="770" max="771" width="6.7109375" style="106" customWidth="1"/>
    <col min="772" max="772" width="39.140625" style="106" customWidth="1"/>
    <col min="773" max="773" width="85.140625" style="106" customWidth="1"/>
    <col min="774" max="774" width="9.42578125" style="106" customWidth="1"/>
    <col min="775" max="775" width="12.85546875" style="106" customWidth="1"/>
    <col min="776" max="776" width="21" style="106" customWidth="1"/>
    <col min="777" max="777" width="12.5703125" style="106" customWidth="1"/>
    <col min="778" max="778" width="12.85546875" style="106" customWidth="1"/>
    <col min="779" max="779" width="0" style="106" hidden="1" customWidth="1"/>
    <col min="780" max="781" width="10.42578125" style="106" customWidth="1"/>
    <col min="782" max="782" width="12.85546875" style="106" customWidth="1"/>
    <col min="783" max="783" width="11.28515625" style="106" customWidth="1"/>
    <col min="784" max="784" width="8.5703125" style="106" customWidth="1"/>
    <col min="785" max="785" width="9.28515625" style="106" bestFit="1" customWidth="1"/>
    <col min="786" max="786" width="10.28515625" style="106" bestFit="1" customWidth="1"/>
    <col min="787" max="787" width="11.28515625" style="106" customWidth="1"/>
    <col min="788" max="1024" width="9.140625" style="106"/>
    <col min="1025" max="1025" width="5" style="106" customWidth="1"/>
    <col min="1026" max="1027" width="6.7109375" style="106" customWidth="1"/>
    <col min="1028" max="1028" width="39.140625" style="106" customWidth="1"/>
    <col min="1029" max="1029" width="85.140625" style="106" customWidth="1"/>
    <col min="1030" max="1030" width="9.42578125" style="106" customWidth="1"/>
    <col min="1031" max="1031" width="12.85546875" style="106" customWidth="1"/>
    <col min="1032" max="1032" width="21" style="106" customWidth="1"/>
    <col min="1033" max="1033" width="12.5703125" style="106" customWidth="1"/>
    <col min="1034" max="1034" width="12.85546875" style="106" customWidth="1"/>
    <col min="1035" max="1035" width="0" style="106" hidden="1" customWidth="1"/>
    <col min="1036" max="1037" width="10.42578125" style="106" customWidth="1"/>
    <col min="1038" max="1038" width="12.85546875" style="106" customWidth="1"/>
    <col min="1039" max="1039" width="11.28515625" style="106" customWidth="1"/>
    <col min="1040" max="1040" width="8.5703125" style="106" customWidth="1"/>
    <col min="1041" max="1041" width="9.28515625" style="106" bestFit="1" customWidth="1"/>
    <col min="1042" max="1042" width="10.28515625" style="106" bestFit="1" customWidth="1"/>
    <col min="1043" max="1043" width="11.28515625" style="106" customWidth="1"/>
    <col min="1044" max="1280" width="9.140625" style="106"/>
    <col min="1281" max="1281" width="5" style="106" customWidth="1"/>
    <col min="1282" max="1283" width="6.7109375" style="106" customWidth="1"/>
    <col min="1284" max="1284" width="39.140625" style="106" customWidth="1"/>
    <col min="1285" max="1285" width="85.140625" style="106" customWidth="1"/>
    <col min="1286" max="1286" width="9.42578125" style="106" customWidth="1"/>
    <col min="1287" max="1287" width="12.85546875" style="106" customWidth="1"/>
    <col min="1288" max="1288" width="21" style="106" customWidth="1"/>
    <col min="1289" max="1289" width="12.5703125" style="106" customWidth="1"/>
    <col min="1290" max="1290" width="12.85546875" style="106" customWidth="1"/>
    <col min="1291" max="1291" width="0" style="106" hidden="1" customWidth="1"/>
    <col min="1292" max="1293" width="10.42578125" style="106" customWidth="1"/>
    <col min="1294" max="1294" width="12.85546875" style="106" customWidth="1"/>
    <col min="1295" max="1295" width="11.28515625" style="106" customWidth="1"/>
    <col min="1296" max="1296" width="8.5703125" style="106" customWidth="1"/>
    <col min="1297" max="1297" width="9.28515625" style="106" bestFit="1" customWidth="1"/>
    <col min="1298" max="1298" width="10.28515625" style="106" bestFit="1" customWidth="1"/>
    <col min="1299" max="1299" width="11.28515625" style="106" customWidth="1"/>
    <col min="1300" max="1536" width="9.140625" style="106"/>
    <col min="1537" max="1537" width="5" style="106" customWidth="1"/>
    <col min="1538" max="1539" width="6.7109375" style="106" customWidth="1"/>
    <col min="1540" max="1540" width="39.140625" style="106" customWidth="1"/>
    <col min="1541" max="1541" width="85.140625" style="106" customWidth="1"/>
    <col min="1542" max="1542" width="9.42578125" style="106" customWidth="1"/>
    <col min="1543" max="1543" width="12.85546875" style="106" customWidth="1"/>
    <col min="1544" max="1544" width="21" style="106" customWidth="1"/>
    <col min="1545" max="1545" width="12.5703125" style="106" customWidth="1"/>
    <col min="1546" max="1546" width="12.85546875" style="106" customWidth="1"/>
    <col min="1547" max="1547" width="0" style="106" hidden="1" customWidth="1"/>
    <col min="1548" max="1549" width="10.42578125" style="106" customWidth="1"/>
    <col min="1550" max="1550" width="12.85546875" style="106" customWidth="1"/>
    <col min="1551" max="1551" width="11.28515625" style="106" customWidth="1"/>
    <col min="1552" max="1552" width="8.5703125" style="106" customWidth="1"/>
    <col min="1553" max="1553" width="9.28515625" style="106" bestFit="1" customWidth="1"/>
    <col min="1554" max="1554" width="10.28515625" style="106" bestFit="1" customWidth="1"/>
    <col min="1555" max="1555" width="11.28515625" style="106" customWidth="1"/>
    <col min="1556" max="1792" width="9.140625" style="106"/>
    <col min="1793" max="1793" width="5" style="106" customWidth="1"/>
    <col min="1794" max="1795" width="6.7109375" style="106" customWidth="1"/>
    <col min="1796" max="1796" width="39.140625" style="106" customWidth="1"/>
    <col min="1797" max="1797" width="85.140625" style="106" customWidth="1"/>
    <col min="1798" max="1798" width="9.42578125" style="106" customWidth="1"/>
    <col min="1799" max="1799" width="12.85546875" style="106" customWidth="1"/>
    <col min="1800" max="1800" width="21" style="106" customWidth="1"/>
    <col min="1801" max="1801" width="12.5703125" style="106" customWidth="1"/>
    <col min="1802" max="1802" width="12.85546875" style="106" customWidth="1"/>
    <col min="1803" max="1803" width="0" style="106" hidden="1" customWidth="1"/>
    <col min="1804" max="1805" width="10.42578125" style="106" customWidth="1"/>
    <col min="1806" max="1806" width="12.85546875" style="106" customWidth="1"/>
    <col min="1807" max="1807" width="11.28515625" style="106" customWidth="1"/>
    <col min="1808" max="1808" width="8.5703125" style="106" customWidth="1"/>
    <col min="1809" max="1809" width="9.28515625" style="106" bestFit="1" customWidth="1"/>
    <col min="1810" max="1810" width="10.28515625" style="106" bestFit="1" customWidth="1"/>
    <col min="1811" max="1811" width="11.28515625" style="106" customWidth="1"/>
    <col min="1812" max="2048" width="9.140625" style="106"/>
    <col min="2049" max="2049" width="5" style="106" customWidth="1"/>
    <col min="2050" max="2051" width="6.7109375" style="106" customWidth="1"/>
    <col min="2052" max="2052" width="39.140625" style="106" customWidth="1"/>
    <col min="2053" max="2053" width="85.140625" style="106" customWidth="1"/>
    <col min="2054" max="2054" width="9.42578125" style="106" customWidth="1"/>
    <col min="2055" max="2055" width="12.85546875" style="106" customWidth="1"/>
    <col min="2056" max="2056" width="21" style="106" customWidth="1"/>
    <col min="2057" max="2057" width="12.5703125" style="106" customWidth="1"/>
    <col min="2058" max="2058" width="12.85546875" style="106" customWidth="1"/>
    <col min="2059" max="2059" width="0" style="106" hidden="1" customWidth="1"/>
    <col min="2060" max="2061" width="10.42578125" style="106" customWidth="1"/>
    <col min="2062" max="2062" width="12.85546875" style="106" customWidth="1"/>
    <col min="2063" max="2063" width="11.28515625" style="106" customWidth="1"/>
    <col min="2064" max="2064" width="8.5703125" style="106" customWidth="1"/>
    <col min="2065" max="2065" width="9.28515625" style="106" bestFit="1" customWidth="1"/>
    <col min="2066" max="2066" width="10.28515625" style="106" bestFit="1" customWidth="1"/>
    <col min="2067" max="2067" width="11.28515625" style="106" customWidth="1"/>
    <col min="2068" max="2304" width="9.140625" style="106"/>
    <col min="2305" max="2305" width="5" style="106" customWidth="1"/>
    <col min="2306" max="2307" width="6.7109375" style="106" customWidth="1"/>
    <col min="2308" max="2308" width="39.140625" style="106" customWidth="1"/>
    <col min="2309" max="2309" width="85.140625" style="106" customWidth="1"/>
    <col min="2310" max="2310" width="9.42578125" style="106" customWidth="1"/>
    <col min="2311" max="2311" width="12.85546875" style="106" customWidth="1"/>
    <col min="2312" max="2312" width="21" style="106" customWidth="1"/>
    <col min="2313" max="2313" width="12.5703125" style="106" customWidth="1"/>
    <col min="2314" max="2314" width="12.85546875" style="106" customWidth="1"/>
    <col min="2315" max="2315" width="0" style="106" hidden="1" customWidth="1"/>
    <col min="2316" max="2317" width="10.42578125" style="106" customWidth="1"/>
    <col min="2318" max="2318" width="12.85546875" style="106" customWidth="1"/>
    <col min="2319" max="2319" width="11.28515625" style="106" customWidth="1"/>
    <col min="2320" max="2320" width="8.5703125" style="106" customWidth="1"/>
    <col min="2321" max="2321" width="9.28515625" style="106" bestFit="1" customWidth="1"/>
    <col min="2322" max="2322" width="10.28515625" style="106" bestFit="1" customWidth="1"/>
    <col min="2323" max="2323" width="11.28515625" style="106" customWidth="1"/>
    <col min="2324" max="2560" width="9.140625" style="106"/>
    <col min="2561" max="2561" width="5" style="106" customWidth="1"/>
    <col min="2562" max="2563" width="6.7109375" style="106" customWidth="1"/>
    <col min="2564" max="2564" width="39.140625" style="106" customWidth="1"/>
    <col min="2565" max="2565" width="85.140625" style="106" customWidth="1"/>
    <col min="2566" max="2566" width="9.42578125" style="106" customWidth="1"/>
    <col min="2567" max="2567" width="12.85546875" style="106" customWidth="1"/>
    <col min="2568" max="2568" width="21" style="106" customWidth="1"/>
    <col min="2569" max="2569" width="12.5703125" style="106" customWidth="1"/>
    <col min="2570" max="2570" width="12.85546875" style="106" customWidth="1"/>
    <col min="2571" max="2571" width="0" style="106" hidden="1" customWidth="1"/>
    <col min="2572" max="2573" width="10.42578125" style="106" customWidth="1"/>
    <col min="2574" max="2574" width="12.85546875" style="106" customWidth="1"/>
    <col min="2575" max="2575" width="11.28515625" style="106" customWidth="1"/>
    <col min="2576" max="2576" width="8.5703125" style="106" customWidth="1"/>
    <col min="2577" max="2577" width="9.28515625" style="106" bestFit="1" customWidth="1"/>
    <col min="2578" max="2578" width="10.28515625" style="106" bestFit="1" customWidth="1"/>
    <col min="2579" max="2579" width="11.28515625" style="106" customWidth="1"/>
    <col min="2580" max="2816" width="9.140625" style="106"/>
    <col min="2817" max="2817" width="5" style="106" customWidth="1"/>
    <col min="2818" max="2819" width="6.7109375" style="106" customWidth="1"/>
    <col min="2820" max="2820" width="39.140625" style="106" customWidth="1"/>
    <col min="2821" max="2821" width="85.140625" style="106" customWidth="1"/>
    <col min="2822" max="2822" width="9.42578125" style="106" customWidth="1"/>
    <col min="2823" max="2823" width="12.85546875" style="106" customWidth="1"/>
    <col min="2824" max="2824" width="21" style="106" customWidth="1"/>
    <col min="2825" max="2825" width="12.5703125" style="106" customWidth="1"/>
    <col min="2826" max="2826" width="12.85546875" style="106" customWidth="1"/>
    <col min="2827" max="2827" width="0" style="106" hidden="1" customWidth="1"/>
    <col min="2828" max="2829" width="10.42578125" style="106" customWidth="1"/>
    <col min="2830" max="2830" width="12.85546875" style="106" customWidth="1"/>
    <col min="2831" max="2831" width="11.28515625" style="106" customWidth="1"/>
    <col min="2832" max="2832" width="8.5703125" style="106" customWidth="1"/>
    <col min="2833" max="2833" width="9.28515625" style="106" bestFit="1" customWidth="1"/>
    <col min="2834" max="2834" width="10.28515625" style="106" bestFit="1" customWidth="1"/>
    <col min="2835" max="2835" width="11.28515625" style="106" customWidth="1"/>
    <col min="2836" max="3072" width="9.140625" style="106"/>
    <col min="3073" max="3073" width="5" style="106" customWidth="1"/>
    <col min="3074" max="3075" width="6.7109375" style="106" customWidth="1"/>
    <col min="3076" max="3076" width="39.140625" style="106" customWidth="1"/>
    <col min="3077" max="3077" width="85.140625" style="106" customWidth="1"/>
    <col min="3078" max="3078" width="9.42578125" style="106" customWidth="1"/>
    <col min="3079" max="3079" width="12.85546875" style="106" customWidth="1"/>
    <col min="3080" max="3080" width="21" style="106" customWidth="1"/>
    <col min="3081" max="3081" width="12.5703125" style="106" customWidth="1"/>
    <col min="3082" max="3082" width="12.85546875" style="106" customWidth="1"/>
    <col min="3083" max="3083" width="0" style="106" hidden="1" customWidth="1"/>
    <col min="3084" max="3085" width="10.42578125" style="106" customWidth="1"/>
    <col min="3086" max="3086" width="12.85546875" style="106" customWidth="1"/>
    <col min="3087" max="3087" width="11.28515625" style="106" customWidth="1"/>
    <col min="3088" max="3088" width="8.5703125" style="106" customWidth="1"/>
    <col min="3089" max="3089" width="9.28515625" style="106" bestFit="1" customWidth="1"/>
    <col min="3090" max="3090" width="10.28515625" style="106" bestFit="1" customWidth="1"/>
    <col min="3091" max="3091" width="11.28515625" style="106" customWidth="1"/>
    <col min="3092" max="3328" width="9.140625" style="106"/>
    <col min="3329" max="3329" width="5" style="106" customWidth="1"/>
    <col min="3330" max="3331" width="6.7109375" style="106" customWidth="1"/>
    <col min="3332" max="3332" width="39.140625" style="106" customWidth="1"/>
    <col min="3333" max="3333" width="85.140625" style="106" customWidth="1"/>
    <col min="3334" max="3334" width="9.42578125" style="106" customWidth="1"/>
    <col min="3335" max="3335" width="12.85546875" style="106" customWidth="1"/>
    <col min="3336" max="3336" width="21" style="106" customWidth="1"/>
    <col min="3337" max="3337" width="12.5703125" style="106" customWidth="1"/>
    <col min="3338" max="3338" width="12.85546875" style="106" customWidth="1"/>
    <col min="3339" max="3339" width="0" style="106" hidden="1" customWidth="1"/>
    <col min="3340" max="3341" width="10.42578125" style="106" customWidth="1"/>
    <col min="3342" max="3342" width="12.85546875" style="106" customWidth="1"/>
    <col min="3343" max="3343" width="11.28515625" style="106" customWidth="1"/>
    <col min="3344" max="3344" width="8.5703125" style="106" customWidth="1"/>
    <col min="3345" max="3345" width="9.28515625" style="106" bestFit="1" customWidth="1"/>
    <col min="3346" max="3346" width="10.28515625" style="106" bestFit="1" customWidth="1"/>
    <col min="3347" max="3347" width="11.28515625" style="106" customWidth="1"/>
    <col min="3348" max="3584" width="9.140625" style="106"/>
    <col min="3585" max="3585" width="5" style="106" customWidth="1"/>
    <col min="3586" max="3587" width="6.7109375" style="106" customWidth="1"/>
    <col min="3588" max="3588" width="39.140625" style="106" customWidth="1"/>
    <col min="3589" max="3589" width="85.140625" style="106" customWidth="1"/>
    <col min="3590" max="3590" width="9.42578125" style="106" customWidth="1"/>
    <col min="3591" max="3591" width="12.85546875" style="106" customWidth="1"/>
    <col min="3592" max="3592" width="21" style="106" customWidth="1"/>
    <col min="3593" max="3593" width="12.5703125" style="106" customWidth="1"/>
    <col min="3594" max="3594" width="12.85546875" style="106" customWidth="1"/>
    <col min="3595" max="3595" width="0" style="106" hidden="1" customWidth="1"/>
    <col min="3596" max="3597" width="10.42578125" style="106" customWidth="1"/>
    <col min="3598" max="3598" width="12.85546875" style="106" customWidth="1"/>
    <col min="3599" max="3599" width="11.28515625" style="106" customWidth="1"/>
    <col min="3600" max="3600" width="8.5703125" style="106" customWidth="1"/>
    <col min="3601" max="3601" width="9.28515625" style="106" bestFit="1" customWidth="1"/>
    <col min="3602" max="3602" width="10.28515625" style="106" bestFit="1" customWidth="1"/>
    <col min="3603" max="3603" width="11.28515625" style="106" customWidth="1"/>
    <col min="3604" max="3840" width="9.140625" style="106"/>
    <col min="3841" max="3841" width="5" style="106" customWidth="1"/>
    <col min="3842" max="3843" width="6.7109375" style="106" customWidth="1"/>
    <col min="3844" max="3844" width="39.140625" style="106" customWidth="1"/>
    <col min="3845" max="3845" width="85.140625" style="106" customWidth="1"/>
    <col min="3846" max="3846" width="9.42578125" style="106" customWidth="1"/>
    <col min="3847" max="3847" width="12.85546875" style="106" customWidth="1"/>
    <col min="3848" max="3848" width="21" style="106" customWidth="1"/>
    <col min="3849" max="3849" width="12.5703125" style="106" customWidth="1"/>
    <col min="3850" max="3850" width="12.85546875" style="106" customWidth="1"/>
    <col min="3851" max="3851" width="0" style="106" hidden="1" customWidth="1"/>
    <col min="3852" max="3853" width="10.42578125" style="106" customWidth="1"/>
    <col min="3854" max="3854" width="12.85546875" style="106" customWidth="1"/>
    <col min="3855" max="3855" width="11.28515625" style="106" customWidth="1"/>
    <col min="3856" max="3856" width="8.5703125" style="106" customWidth="1"/>
    <col min="3857" max="3857" width="9.28515625" style="106" bestFit="1" customWidth="1"/>
    <col min="3858" max="3858" width="10.28515625" style="106" bestFit="1" customWidth="1"/>
    <col min="3859" max="3859" width="11.28515625" style="106" customWidth="1"/>
    <col min="3860" max="4096" width="9.140625" style="106"/>
    <col min="4097" max="4097" width="5" style="106" customWidth="1"/>
    <col min="4098" max="4099" width="6.7109375" style="106" customWidth="1"/>
    <col min="4100" max="4100" width="39.140625" style="106" customWidth="1"/>
    <col min="4101" max="4101" width="85.140625" style="106" customWidth="1"/>
    <col min="4102" max="4102" width="9.42578125" style="106" customWidth="1"/>
    <col min="4103" max="4103" width="12.85546875" style="106" customWidth="1"/>
    <col min="4104" max="4104" width="21" style="106" customWidth="1"/>
    <col min="4105" max="4105" width="12.5703125" style="106" customWidth="1"/>
    <col min="4106" max="4106" width="12.85546875" style="106" customWidth="1"/>
    <col min="4107" max="4107" width="0" style="106" hidden="1" customWidth="1"/>
    <col min="4108" max="4109" width="10.42578125" style="106" customWidth="1"/>
    <col min="4110" max="4110" width="12.85546875" style="106" customWidth="1"/>
    <col min="4111" max="4111" width="11.28515625" style="106" customWidth="1"/>
    <col min="4112" max="4112" width="8.5703125" style="106" customWidth="1"/>
    <col min="4113" max="4113" width="9.28515625" style="106" bestFit="1" customWidth="1"/>
    <col min="4114" max="4114" width="10.28515625" style="106" bestFit="1" customWidth="1"/>
    <col min="4115" max="4115" width="11.28515625" style="106" customWidth="1"/>
    <col min="4116" max="4352" width="9.140625" style="106"/>
    <col min="4353" max="4353" width="5" style="106" customWidth="1"/>
    <col min="4354" max="4355" width="6.7109375" style="106" customWidth="1"/>
    <col min="4356" max="4356" width="39.140625" style="106" customWidth="1"/>
    <col min="4357" max="4357" width="85.140625" style="106" customWidth="1"/>
    <col min="4358" max="4358" width="9.42578125" style="106" customWidth="1"/>
    <col min="4359" max="4359" width="12.85546875" style="106" customWidth="1"/>
    <col min="4360" max="4360" width="21" style="106" customWidth="1"/>
    <col min="4361" max="4361" width="12.5703125" style="106" customWidth="1"/>
    <col min="4362" max="4362" width="12.85546875" style="106" customWidth="1"/>
    <col min="4363" max="4363" width="0" style="106" hidden="1" customWidth="1"/>
    <col min="4364" max="4365" width="10.42578125" style="106" customWidth="1"/>
    <col min="4366" max="4366" width="12.85546875" style="106" customWidth="1"/>
    <col min="4367" max="4367" width="11.28515625" style="106" customWidth="1"/>
    <col min="4368" max="4368" width="8.5703125" style="106" customWidth="1"/>
    <col min="4369" max="4369" width="9.28515625" style="106" bestFit="1" customWidth="1"/>
    <col min="4370" max="4370" width="10.28515625" style="106" bestFit="1" customWidth="1"/>
    <col min="4371" max="4371" width="11.28515625" style="106" customWidth="1"/>
    <col min="4372" max="4608" width="9.140625" style="106"/>
    <col min="4609" max="4609" width="5" style="106" customWidth="1"/>
    <col min="4610" max="4611" width="6.7109375" style="106" customWidth="1"/>
    <col min="4612" max="4612" width="39.140625" style="106" customWidth="1"/>
    <col min="4613" max="4613" width="85.140625" style="106" customWidth="1"/>
    <col min="4614" max="4614" width="9.42578125" style="106" customWidth="1"/>
    <col min="4615" max="4615" width="12.85546875" style="106" customWidth="1"/>
    <col min="4616" max="4616" width="21" style="106" customWidth="1"/>
    <col min="4617" max="4617" width="12.5703125" style="106" customWidth="1"/>
    <col min="4618" max="4618" width="12.85546875" style="106" customWidth="1"/>
    <col min="4619" max="4619" width="0" style="106" hidden="1" customWidth="1"/>
    <col min="4620" max="4621" width="10.42578125" style="106" customWidth="1"/>
    <col min="4622" max="4622" width="12.85546875" style="106" customWidth="1"/>
    <col min="4623" max="4623" width="11.28515625" style="106" customWidth="1"/>
    <col min="4624" max="4624" width="8.5703125" style="106" customWidth="1"/>
    <col min="4625" max="4625" width="9.28515625" style="106" bestFit="1" customWidth="1"/>
    <col min="4626" max="4626" width="10.28515625" style="106" bestFit="1" customWidth="1"/>
    <col min="4627" max="4627" width="11.28515625" style="106" customWidth="1"/>
    <col min="4628" max="4864" width="9.140625" style="106"/>
    <col min="4865" max="4865" width="5" style="106" customWidth="1"/>
    <col min="4866" max="4867" width="6.7109375" style="106" customWidth="1"/>
    <col min="4868" max="4868" width="39.140625" style="106" customWidth="1"/>
    <col min="4869" max="4869" width="85.140625" style="106" customWidth="1"/>
    <col min="4870" max="4870" width="9.42578125" style="106" customWidth="1"/>
    <col min="4871" max="4871" width="12.85546875" style="106" customWidth="1"/>
    <col min="4872" max="4872" width="21" style="106" customWidth="1"/>
    <col min="4873" max="4873" width="12.5703125" style="106" customWidth="1"/>
    <col min="4874" max="4874" width="12.85546875" style="106" customWidth="1"/>
    <col min="4875" max="4875" width="0" style="106" hidden="1" customWidth="1"/>
    <col min="4876" max="4877" width="10.42578125" style="106" customWidth="1"/>
    <col min="4878" max="4878" width="12.85546875" style="106" customWidth="1"/>
    <col min="4879" max="4879" width="11.28515625" style="106" customWidth="1"/>
    <col min="4880" max="4880" width="8.5703125" style="106" customWidth="1"/>
    <col min="4881" max="4881" width="9.28515625" style="106" bestFit="1" customWidth="1"/>
    <col min="4882" max="4882" width="10.28515625" style="106" bestFit="1" customWidth="1"/>
    <col min="4883" max="4883" width="11.28515625" style="106" customWidth="1"/>
    <col min="4884" max="5120" width="9.140625" style="106"/>
    <col min="5121" max="5121" width="5" style="106" customWidth="1"/>
    <col min="5122" max="5123" width="6.7109375" style="106" customWidth="1"/>
    <col min="5124" max="5124" width="39.140625" style="106" customWidth="1"/>
    <col min="5125" max="5125" width="85.140625" style="106" customWidth="1"/>
    <col min="5126" max="5126" width="9.42578125" style="106" customWidth="1"/>
    <col min="5127" max="5127" width="12.85546875" style="106" customWidth="1"/>
    <col min="5128" max="5128" width="21" style="106" customWidth="1"/>
    <col min="5129" max="5129" width="12.5703125" style="106" customWidth="1"/>
    <col min="5130" max="5130" width="12.85546875" style="106" customWidth="1"/>
    <col min="5131" max="5131" width="0" style="106" hidden="1" customWidth="1"/>
    <col min="5132" max="5133" width="10.42578125" style="106" customWidth="1"/>
    <col min="5134" max="5134" width="12.85546875" style="106" customWidth="1"/>
    <col min="5135" max="5135" width="11.28515625" style="106" customWidth="1"/>
    <col min="5136" max="5136" width="8.5703125" style="106" customWidth="1"/>
    <col min="5137" max="5137" width="9.28515625" style="106" bestFit="1" customWidth="1"/>
    <col min="5138" max="5138" width="10.28515625" style="106" bestFit="1" customWidth="1"/>
    <col min="5139" max="5139" width="11.28515625" style="106" customWidth="1"/>
    <col min="5140" max="5376" width="9.140625" style="106"/>
    <col min="5377" max="5377" width="5" style="106" customWidth="1"/>
    <col min="5378" max="5379" width="6.7109375" style="106" customWidth="1"/>
    <col min="5380" max="5380" width="39.140625" style="106" customWidth="1"/>
    <col min="5381" max="5381" width="85.140625" style="106" customWidth="1"/>
    <col min="5382" max="5382" width="9.42578125" style="106" customWidth="1"/>
    <col min="5383" max="5383" width="12.85546875" style="106" customWidth="1"/>
    <col min="5384" max="5384" width="21" style="106" customWidth="1"/>
    <col min="5385" max="5385" width="12.5703125" style="106" customWidth="1"/>
    <col min="5386" max="5386" width="12.85546875" style="106" customWidth="1"/>
    <col min="5387" max="5387" width="0" style="106" hidden="1" customWidth="1"/>
    <col min="5388" max="5389" width="10.42578125" style="106" customWidth="1"/>
    <col min="5390" max="5390" width="12.85546875" style="106" customWidth="1"/>
    <col min="5391" max="5391" width="11.28515625" style="106" customWidth="1"/>
    <col min="5392" max="5392" width="8.5703125" style="106" customWidth="1"/>
    <col min="5393" max="5393" width="9.28515625" style="106" bestFit="1" customWidth="1"/>
    <col min="5394" max="5394" width="10.28515625" style="106" bestFit="1" customWidth="1"/>
    <col min="5395" max="5395" width="11.28515625" style="106" customWidth="1"/>
    <col min="5396" max="5632" width="9.140625" style="106"/>
    <col min="5633" max="5633" width="5" style="106" customWidth="1"/>
    <col min="5634" max="5635" width="6.7109375" style="106" customWidth="1"/>
    <col min="5636" max="5636" width="39.140625" style="106" customWidth="1"/>
    <col min="5637" max="5637" width="85.140625" style="106" customWidth="1"/>
    <col min="5638" max="5638" width="9.42578125" style="106" customWidth="1"/>
    <col min="5639" max="5639" width="12.85546875" style="106" customWidth="1"/>
    <col min="5640" max="5640" width="21" style="106" customWidth="1"/>
    <col min="5641" max="5641" width="12.5703125" style="106" customWidth="1"/>
    <col min="5642" max="5642" width="12.85546875" style="106" customWidth="1"/>
    <col min="5643" max="5643" width="0" style="106" hidden="1" customWidth="1"/>
    <col min="5644" max="5645" width="10.42578125" style="106" customWidth="1"/>
    <col min="5646" max="5646" width="12.85546875" style="106" customWidth="1"/>
    <col min="5647" max="5647" width="11.28515625" style="106" customWidth="1"/>
    <col min="5648" max="5648" width="8.5703125" style="106" customWidth="1"/>
    <col min="5649" max="5649" width="9.28515625" style="106" bestFit="1" customWidth="1"/>
    <col min="5650" max="5650" width="10.28515625" style="106" bestFit="1" customWidth="1"/>
    <col min="5651" max="5651" width="11.28515625" style="106" customWidth="1"/>
    <col min="5652" max="5888" width="9.140625" style="106"/>
    <col min="5889" max="5889" width="5" style="106" customWidth="1"/>
    <col min="5890" max="5891" width="6.7109375" style="106" customWidth="1"/>
    <col min="5892" max="5892" width="39.140625" style="106" customWidth="1"/>
    <col min="5893" max="5893" width="85.140625" style="106" customWidth="1"/>
    <col min="5894" max="5894" width="9.42578125" style="106" customWidth="1"/>
    <col min="5895" max="5895" width="12.85546875" style="106" customWidth="1"/>
    <col min="5896" max="5896" width="21" style="106" customWidth="1"/>
    <col min="5897" max="5897" width="12.5703125" style="106" customWidth="1"/>
    <col min="5898" max="5898" width="12.85546875" style="106" customWidth="1"/>
    <col min="5899" max="5899" width="0" style="106" hidden="1" customWidth="1"/>
    <col min="5900" max="5901" width="10.42578125" style="106" customWidth="1"/>
    <col min="5902" max="5902" width="12.85546875" style="106" customWidth="1"/>
    <col min="5903" max="5903" width="11.28515625" style="106" customWidth="1"/>
    <col min="5904" max="5904" width="8.5703125" style="106" customWidth="1"/>
    <col min="5905" max="5905" width="9.28515625" style="106" bestFit="1" customWidth="1"/>
    <col min="5906" max="5906" width="10.28515625" style="106" bestFit="1" customWidth="1"/>
    <col min="5907" max="5907" width="11.28515625" style="106" customWidth="1"/>
    <col min="5908" max="6144" width="9.140625" style="106"/>
    <col min="6145" max="6145" width="5" style="106" customWidth="1"/>
    <col min="6146" max="6147" width="6.7109375" style="106" customWidth="1"/>
    <col min="6148" max="6148" width="39.140625" style="106" customWidth="1"/>
    <col min="6149" max="6149" width="85.140625" style="106" customWidth="1"/>
    <col min="6150" max="6150" width="9.42578125" style="106" customWidth="1"/>
    <col min="6151" max="6151" width="12.85546875" style="106" customWidth="1"/>
    <col min="6152" max="6152" width="21" style="106" customWidth="1"/>
    <col min="6153" max="6153" width="12.5703125" style="106" customWidth="1"/>
    <col min="6154" max="6154" width="12.85546875" style="106" customWidth="1"/>
    <col min="6155" max="6155" width="0" style="106" hidden="1" customWidth="1"/>
    <col min="6156" max="6157" width="10.42578125" style="106" customWidth="1"/>
    <col min="6158" max="6158" width="12.85546875" style="106" customWidth="1"/>
    <col min="6159" max="6159" width="11.28515625" style="106" customWidth="1"/>
    <col min="6160" max="6160" width="8.5703125" style="106" customWidth="1"/>
    <col min="6161" max="6161" width="9.28515625" style="106" bestFit="1" customWidth="1"/>
    <col min="6162" max="6162" width="10.28515625" style="106" bestFit="1" customWidth="1"/>
    <col min="6163" max="6163" width="11.28515625" style="106" customWidth="1"/>
    <col min="6164" max="6400" width="9.140625" style="106"/>
    <col min="6401" max="6401" width="5" style="106" customWidth="1"/>
    <col min="6402" max="6403" width="6.7109375" style="106" customWidth="1"/>
    <col min="6404" max="6404" width="39.140625" style="106" customWidth="1"/>
    <col min="6405" max="6405" width="85.140625" style="106" customWidth="1"/>
    <col min="6406" max="6406" width="9.42578125" style="106" customWidth="1"/>
    <col min="6407" max="6407" width="12.85546875" style="106" customWidth="1"/>
    <col min="6408" max="6408" width="21" style="106" customWidth="1"/>
    <col min="6409" max="6409" width="12.5703125" style="106" customWidth="1"/>
    <col min="6410" max="6410" width="12.85546875" style="106" customWidth="1"/>
    <col min="6411" max="6411" width="0" style="106" hidden="1" customWidth="1"/>
    <col min="6412" max="6413" width="10.42578125" style="106" customWidth="1"/>
    <col min="6414" max="6414" width="12.85546875" style="106" customWidth="1"/>
    <col min="6415" max="6415" width="11.28515625" style="106" customWidth="1"/>
    <col min="6416" max="6416" width="8.5703125" style="106" customWidth="1"/>
    <col min="6417" max="6417" width="9.28515625" style="106" bestFit="1" customWidth="1"/>
    <col min="6418" max="6418" width="10.28515625" style="106" bestFit="1" customWidth="1"/>
    <col min="6419" max="6419" width="11.28515625" style="106" customWidth="1"/>
    <col min="6420" max="6656" width="9.140625" style="106"/>
    <col min="6657" max="6657" width="5" style="106" customWidth="1"/>
    <col min="6658" max="6659" width="6.7109375" style="106" customWidth="1"/>
    <col min="6660" max="6660" width="39.140625" style="106" customWidth="1"/>
    <col min="6661" max="6661" width="85.140625" style="106" customWidth="1"/>
    <col min="6662" max="6662" width="9.42578125" style="106" customWidth="1"/>
    <col min="6663" max="6663" width="12.85546875" style="106" customWidth="1"/>
    <col min="6664" max="6664" width="21" style="106" customWidth="1"/>
    <col min="6665" max="6665" width="12.5703125" style="106" customWidth="1"/>
    <col min="6666" max="6666" width="12.85546875" style="106" customWidth="1"/>
    <col min="6667" max="6667" width="0" style="106" hidden="1" customWidth="1"/>
    <col min="6668" max="6669" width="10.42578125" style="106" customWidth="1"/>
    <col min="6670" max="6670" width="12.85546875" style="106" customWidth="1"/>
    <col min="6671" max="6671" width="11.28515625" style="106" customWidth="1"/>
    <col min="6672" max="6672" width="8.5703125" style="106" customWidth="1"/>
    <col min="6673" max="6673" width="9.28515625" style="106" bestFit="1" customWidth="1"/>
    <col min="6674" max="6674" width="10.28515625" style="106" bestFit="1" customWidth="1"/>
    <col min="6675" max="6675" width="11.28515625" style="106" customWidth="1"/>
    <col min="6676" max="6912" width="9.140625" style="106"/>
    <col min="6913" max="6913" width="5" style="106" customWidth="1"/>
    <col min="6914" max="6915" width="6.7109375" style="106" customWidth="1"/>
    <col min="6916" max="6916" width="39.140625" style="106" customWidth="1"/>
    <col min="6917" max="6917" width="85.140625" style="106" customWidth="1"/>
    <col min="6918" max="6918" width="9.42578125" style="106" customWidth="1"/>
    <col min="6919" max="6919" width="12.85546875" style="106" customWidth="1"/>
    <col min="6920" max="6920" width="21" style="106" customWidth="1"/>
    <col min="6921" max="6921" width="12.5703125" style="106" customWidth="1"/>
    <col min="6922" max="6922" width="12.85546875" style="106" customWidth="1"/>
    <col min="6923" max="6923" width="0" style="106" hidden="1" customWidth="1"/>
    <col min="6924" max="6925" width="10.42578125" style="106" customWidth="1"/>
    <col min="6926" max="6926" width="12.85546875" style="106" customWidth="1"/>
    <col min="6927" max="6927" width="11.28515625" style="106" customWidth="1"/>
    <col min="6928" max="6928" width="8.5703125" style="106" customWidth="1"/>
    <col min="6929" max="6929" width="9.28515625" style="106" bestFit="1" customWidth="1"/>
    <col min="6930" max="6930" width="10.28515625" style="106" bestFit="1" customWidth="1"/>
    <col min="6931" max="6931" width="11.28515625" style="106" customWidth="1"/>
    <col min="6932" max="7168" width="9.140625" style="106"/>
    <col min="7169" max="7169" width="5" style="106" customWidth="1"/>
    <col min="7170" max="7171" width="6.7109375" style="106" customWidth="1"/>
    <col min="7172" max="7172" width="39.140625" style="106" customWidth="1"/>
    <col min="7173" max="7173" width="85.140625" style="106" customWidth="1"/>
    <col min="7174" max="7174" width="9.42578125" style="106" customWidth="1"/>
    <col min="7175" max="7175" width="12.85546875" style="106" customWidth="1"/>
    <col min="7176" max="7176" width="21" style="106" customWidth="1"/>
    <col min="7177" max="7177" width="12.5703125" style="106" customWidth="1"/>
    <col min="7178" max="7178" width="12.85546875" style="106" customWidth="1"/>
    <col min="7179" max="7179" width="0" style="106" hidden="1" customWidth="1"/>
    <col min="7180" max="7181" width="10.42578125" style="106" customWidth="1"/>
    <col min="7182" max="7182" width="12.85546875" style="106" customWidth="1"/>
    <col min="7183" max="7183" width="11.28515625" style="106" customWidth="1"/>
    <col min="7184" max="7184" width="8.5703125" style="106" customWidth="1"/>
    <col min="7185" max="7185" width="9.28515625" style="106" bestFit="1" customWidth="1"/>
    <col min="7186" max="7186" width="10.28515625" style="106" bestFit="1" customWidth="1"/>
    <col min="7187" max="7187" width="11.28515625" style="106" customWidth="1"/>
    <col min="7188" max="7424" width="9.140625" style="106"/>
    <col min="7425" max="7425" width="5" style="106" customWidth="1"/>
    <col min="7426" max="7427" width="6.7109375" style="106" customWidth="1"/>
    <col min="7428" max="7428" width="39.140625" style="106" customWidth="1"/>
    <col min="7429" max="7429" width="85.140625" style="106" customWidth="1"/>
    <col min="7430" max="7430" width="9.42578125" style="106" customWidth="1"/>
    <col min="7431" max="7431" width="12.85546875" style="106" customWidth="1"/>
    <col min="7432" max="7432" width="21" style="106" customWidth="1"/>
    <col min="7433" max="7433" width="12.5703125" style="106" customWidth="1"/>
    <col min="7434" max="7434" width="12.85546875" style="106" customWidth="1"/>
    <col min="7435" max="7435" width="0" style="106" hidden="1" customWidth="1"/>
    <col min="7436" max="7437" width="10.42578125" style="106" customWidth="1"/>
    <col min="7438" max="7438" width="12.85546875" style="106" customWidth="1"/>
    <col min="7439" max="7439" width="11.28515625" style="106" customWidth="1"/>
    <col min="7440" max="7440" width="8.5703125" style="106" customWidth="1"/>
    <col min="7441" max="7441" width="9.28515625" style="106" bestFit="1" customWidth="1"/>
    <col min="7442" max="7442" width="10.28515625" style="106" bestFit="1" customWidth="1"/>
    <col min="7443" max="7443" width="11.28515625" style="106" customWidth="1"/>
    <col min="7444" max="7680" width="9.140625" style="106"/>
    <col min="7681" max="7681" width="5" style="106" customWidth="1"/>
    <col min="7682" max="7683" width="6.7109375" style="106" customWidth="1"/>
    <col min="7684" max="7684" width="39.140625" style="106" customWidth="1"/>
    <col min="7685" max="7685" width="85.140625" style="106" customWidth="1"/>
    <col min="7686" max="7686" width="9.42578125" style="106" customWidth="1"/>
    <col min="7687" max="7687" width="12.85546875" style="106" customWidth="1"/>
    <col min="7688" max="7688" width="21" style="106" customWidth="1"/>
    <col min="7689" max="7689" width="12.5703125" style="106" customWidth="1"/>
    <col min="7690" max="7690" width="12.85546875" style="106" customWidth="1"/>
    <col min="7691" max="7691" width="0" style="106" hidden="1" customWidth="1"/>
    <col min="7692" max="7693" width="10.42578125" style="106" customWidth="1"/>
    <col min="7694" max="7694" width="12.85546875" style="106" customWidth="1"/>
    <col min="7695" max="7695" width="11.28515625" style="106" customWidth="1"/>
    <col min="7696" max="7696" width="8.5703125" style="106" customWidth="1"/>
    <col min="7697" max="7697" width="9.28515625" style="106" bestFit="1" customWidth="1"/>
    <col min="7698" max="7698" width="10.28515625" style="106" bestFit="1" customWidth="1"/>
    <col min="7699" max="7699" width="11.28515625" style="106" customWidth="1"/>
    <col min="7700" max="7936" width="9.140625" style="106"/>
    <col min="7937" max="7937" width="5" style="106" customWidth="1"/>
    <col min="7938" max="7939" width="6.7109375" style="106" customWidth="1"/>
    <col min="7940" max="7940" width="39.140625" style="106" customWidth="1"/>
    <col min="7941" max="7941" width="85.140625" style="106" customWidth="1"/>
    <col min="7942" max="7942" width="9.42578125" style="106" customWidth="1"/>
    <col min="7943" max="7943" width="12.85546875" style="106" customWidth="1"/>
    <col min="7944" max="7944" width="21" style="106" customWidth="1"/>
    <col min="7945" max="7945" width="12.5703125" style="106" customWidth="1"/>
    <col min="7946" max="7946" width="12.85546875" style="106" customWidth="1"/>
    <col min="7947" max="7947" width="0" style="106" hidden="1" customWidth="1"/>
    <col min="7948" max="7949" width="10.42578125" style="106" customWidth="1"/>
    <col min="7950" max="7950" width="12.85546875" style="106" customWidth="1"/>
    <col min="7951" max="7951" width="11.28515625" style="106" customWidth="1"/>
    <col min="7952" max="7952" width="8.5703125" style="106" customWidth="1"/>
    <col min="7953" max="7953" width="9.28515625" style="106" bestFit="1" customWidth="1"/>
    <col min="7954" max="7954" width="10.28515625" style="106" bestFit="1" customWidth="1"/>
    <col min="7955" max="7955" width="11.28515625" style="106" customWidth="1"/>
    <col min="7956" max="8192" width="9.140625" style="106"/>
    <col min="8193" max="8193" width="5" style="106" customWidth="1"/>
    <col min="8194" max="8195" width="6.7109375" style="106" customWidth="1"/>
    <col min="8196" max="8196" width="39.140625" style="106" customWidth="1"/>
    <col min="8197" max="8197" width="85.140625" style="106" customWidth="1"/>
    <col min="8198" max="8198" width="9.42578125" style="106" customWidth="1"/>
    <col min="8199" max="8199" width="12.85546875" style="106" customWidth="1"/>
    <col min="8200" max="8200" width="21" style="106" customWidth="1"/>
    <col min="8201" max="8201" width="12.5703125" style="106" customWidth="1"/>
    <col min="8202" max="8202" width="12.85546875" style="106" customWidth="1"/>
    <col min="8203" max="8203" width="0" style="106" hidden="1" customWidth="1"/>
    <col min="8204" max="8205" width="10.42578125" style="106" customWidth="1"/>
    <col min="8206" max="8206" width="12.85546875" style="106" customWidth="1"/>
    <col min="8207" max="8207" width="11.28515625" style="106" customWidth="1"/>
    <col min="8208" max="8208" width="8.5703125" style="106" customWidth="1"/>
    <col min="8209" max="8209" width="9.28515625" style="106" bestFit="1" customWidth="1"/>
    <col min="8210" max="8210" width="10.28515625" style="106" bestFit="1" customWidth="1"/>
    <col min="8211" max="8211" width="11.28515625" style="106" customWidth="1"/>
    <col min="8212" max="8448" width="9.140625" style="106"/>
    <col min="8449" max="8449" width="5" style="106" customWidth="1"/>
    <col min="8450" max="8451" width="6.7109375" style="106" customWidth="1"/>
    <col min="8452" max="8452" width="39.140625" style="106" customWidth="1"/>
    <col min="8453" max="8453" width="85.140625" style="106" customWidth="1"/>
    <col min="8454" max="8454" width="9.42578125" style="106" customWidth="1"/>
    <col min="8455" max="8455" width="12.85546875" style="106" customWidth="1"/>
    <col min="8456" max="8456" width="21" style="106" customWidth="1"/>
    <col min="8457" max="8457" width="12.5703125" style="106" customWidth="1"/>
    <col min="8458" max="8458" width="12.85546875" style="106" customWidth="1"/>
    <col min="8459" max="8459" width="0" style="106" hidden="1" customWidth="1"/>
    <col min="8460" max="8461" width="10.42578125" style="106" customWidth="1"/>
    <col min="8462" max="8462" width="12.85546875" style="106" customWidth="1"/>
    <col min="8463" max="8463" width="11.28515625" style="106" customWidth="1"/>
    <col min="8464" max="8464" width="8.5703125" style="106" customWidth="1"/>
    <col min="8465" max="8465" width="9.28515625" style="106" bestFit="1" customWidth="1"/>
    <col min="8466" max="8466" width="10.28515625" style="106" bestFit="1" customWidth="1"/>
    <col min="8467" max="8467" width="11.28515625" style="106" customWidth="1"/>
    <col min="8468" max="8704" width="9.140625" style="106"/>
    <col min="8705" max="8705" width="5" style="106" customWidth="1"/>
    <col min="8706" max="8707" width="6.7109375" style="106" customWidth="1"/>
    <col min="8708" max="8708" width="39.140625" style="106" customWidth="1"/>
    <col min="8709" max="8709" width="85.140625" style="106" customWidth="1"/>
    <col min="8710" max="8710" width="9.42578125" style="106" customWidth="1"/>
    <col min="8711" max="8711" width="12.85546875" style="106" customWidth="1"/>
    <col min="8712" max="8712" width="21" style="106" customWidth="1"/>
    <col min="8713" max="8713" width="12.5703125" style="106" customWidth="1"/>
    <col min="8714" max="8714" width="12.85546875" style="106" customWidth="1"/>
    <col min="8715" max="8715" width="0" style="106" hidden="1" customWidth="1"/>
    <col min="8716" max="8717" width="10.42578125" style="106" customWidth="1"/>
    <col min="8718" max="8718" width="12.85546875" style="106" customWidth="1"/>
    <col min="8719" max="8719" width="11.28515625" style="106" customWidth="1"/>
    <col min="8720" max="8720" width="8.5703125" style="106" customWidth="1"/>
    <col min="8721" max="8721" width="9.28515625" style="106" bestFit="1" customWidth="1"/>
    <col min="8722" max="8722" width="10.28515625" style="106" bestFit="1" customWidth="1"/>
    <col min="8723" max="8723" width="11.28515625" style="106" customWidth="1"/>
    <col min="8724" max="8960" width="9.140625" style="106"/>
    <col min="8961" max="8961" width="5" style="106" customWidth="1"/>
    <col min="8962" max="8963" width="6.7109375" style="106" customWidth="1"/>
    <col min="8964" max="8964" width="39.140625" style="106" customWidth="1"/>
    <col min="8965" max="8965" width="85.140625" style="106" customWidth="1"/>
    <col min="8966" max="8966" width="9.42578125" style="106" customWidth="1"/>
    <col min="8967" max="8967" width="12.85546875" style="106" customWidth="1"/>
    <col min="8968" max="8968" width="21" style="106" customWidth="1"/>
    <col min="8969" max="8969" width="12.5703125" style="106" customWidth="1"/>
    <col min="8970" max="8970" width="12.85546875" style="106" customWidth="1"/>
    <col min="8971" max="8971" width="0" style="106" hidden="1" customWidth="1"/>
    <col min="8972" max="8973" width="10.42578125" style="106" customWidth="1"/>
    <col min="8974" max="8974" width="12.85546875" style="106" customWidth="1"/>
    <col min="8975" max="8975" width="11.28515625" style="106" customWidth="1"/>
    <col min="8976" max="8976" width="8.5703125" style="106" customWidth="1"/>
    <col min="8977" max="8977" width="9.28515625" style="106" bestFit="1" customWidth="1"/>
    <col min="8978" max="8978" width="10.28515625" style="106" bestFit="1" customWidth="1"/>
    <col min="8979" max="8979" width="11.28515625" style="106" customWidth="1"/>
    <col min="8980" max="9216" width="9.140625" style="106"/>
    <col min="9217" max="9217" width="5" style="106" customWidth="1"/>
    <col min="9218" max="9219" width="6.7109375" style="106" customWidth="1"/>
    <col min="9220" max="9220" width="39.140625" style="106" customWidth="1"/>
    <col min="9221" max="9221" width="85.140625" style="106" customWidth="1"/>
    <col min="9222" max="9222" width="9.42578125" style="106" customWidth="1"/>
    <col min="9223" max="9223" width="12.85546875" style="106" customWidth="1"/>
    <col min="9224" max="9224" width="21" style="106" customWidth="1"/>
    <col min="9225" max="9225" width="12.5703125" style="106" customWidth="1"/>
    <col min="9226" max="9226" width="12.85546875" style="106" customWidth="1"/>
    <col min="9227" max="9227" width="0" style="106" hidden="1" customWidth="1"/>
    <col min="9228" max="9229" width="10.42578125" style="106" customWidth="1"/>
    <col min="9230" max="9230" width="12.85546875" style="106" customWidth="1"/>
    <col min="9231" max="9231" width="11.28515625" style="106" customWidth="1"/>
    <col min="9232" max="9232" width="8.5703125" style="106" customWidth="1"/>
    <col min="9233" max="9233" width="9.28515625" style="106" bestFit="1" customWidth="1"/>
    <col min="9234" max="9234" width="10.28515625" style="106" bestFit="1" customWidth="1"/>
    <col min="9235" max="9235" width="11.28515625" style="106" customWidth="1"/>
    <col min="9236" max="9472" width="9.140625" style="106"/>
    <col min="9473" max="9473" width="5" style="106" customWidth="1"/>
    <col min="9474" max="9475" width="6.7109375" style="106" customWidth="1"/>
    <col min="9476" max="9476" width="39.140625" style="106" customWidth="1"/>
    <col min="9477" max="9477" width="85.140625" style="106" customWidth="1"/>
    <col min="9478" max="9478" width="9.42578125" style="106" customWidth="1"/>
    <col min="9479" max="9479" width="12.85546875" style="106" customWidth="1"/>
    <col min="9480" max="9480" width="21" style="106" customWidth="1"/>
    <col min="9481" max="9481" width="12.5703125" style="106" customWidth="1"/>
    <col min="9482" max="9482" width="12.85546875" style="106" customWidth="1"/>
    <col min="9483" max="9483" width="0" style="106" hidden="1" customWidth="1"/>
    <col min="9484" max="9485" width="10.42578125" style="106" customWidth="1"/>
    <col min="9486" max="9486" width="12.85546875" style="106" customWidth="1"/>
    <col min="9487" max="9487" width="11.28515625" style="106" customWidth="1"/>
    <col min="9488" max="9488" width="8.5703125" style="106" customWidth="1"/>
    <col min="9489" max="9489" width="9.28515625" style="106" bestFit="1" customWidth="1"/>
    <col min="9490" max="9490" width="10.28515625" style="106" bestFit="1" customWidth="1"/>
    <col min="9491" max="9491" width="11.28515625" style="106" customWidth="1"/>
    <col min="9492" max="9728" width="9.140625" style="106"/>
    <col min="9729" max="9729" width="5" style="106" customWidth="1"/>
    <col min="9730" max="9731" width="6.7109375" style="106" customWidth="1"/>
    <col min="9732" max="9732" width="39.140625" style="106" customWidth="1"/>
    <col min="9733" max="9733" width="85.140625" style="106" customWidth="1"/>
    <col min="9734" max="9734" width="9.42578125" style="106" customWidth="1"/>
    <col min="9735" max="9735" width="12.85546875" style="106" customWidth="1"/>
    <col min="9736" max="9736" width="21" style="106" customWidth="1"/>
    <col min="9737" max="9737" width="12.5703125" style="106" customWidth="1"/>
    <col min="9738" max="9738" width="12.85546875" style="106" customWidth="1"/>
    <col min="9739" max="9739" width="0" style="106" hidden="1" customWidth="1"/>
    <col min="9740" max="9741" width="10.42578125" style="106" customWidth="1"/>
    <col min="9742" max="9742" width="12.85546875" style="106" customWidth="1"/>
    <col min="9743" max="9743" width="11.28515625" style="106" customWidth="1"/>
    <col min="9744" max="9744" width="8.5703125" style="106" customWidth="1"/>
    <col min="9745" max="9745" width="9.28515625" style="106" bestFit="1" customWidth="1"/>
    <col min="9746" max="9746" width="10.28515625" style="106" bestFit="1" customWidth="1"/>
    <col min="9747" max="9747" width="11.28515625" style="106" customWidth="1"/>
    <col min="9748" max="9984" width="9.140625" style="106"/>
    <col min="9985" max="9985" width="5" style="106" customWidth="1"/>
    <col min="9986" max="9987" width="6.7109375" style="106" customWidth="1"/>
    <col min="9988" max="9988" width="39.140625" style="106" customWidth="1"/>
    <col min="9989" max="9989" width="85.140625" style="106" customWidth="1"/>
    <col min="9990" max="9990" width="9.42578125" style="106" customWidth="1"/>
    <col min="9991" max="9991" width="12.85546875" style="106" customWidth="1"/>
    <col min="9992" max="9992" width="21" style="106" customWidth="1"/>
    <col min="9993" max="9993" width="12.5703125" style="106" customWidth="1"/>
    <col min="9994" max="9994" width="12.85546875" style="106" customWidth="1"/>
    <col min="9995" max="9995" width="0" style="106" hidden="1" customWidth="1"/>
    <col min="9996" max="9997" width="10.42578125" style="106" customWidth="1"/>
    <col min="9998" max="9998" width="12.85546875" style="106" customWidth="1"/>
    <col min="9999" max="9999" width="11.28515625" style="106" customWidth="1"/>
    <col min="10000" max="10000" width="8.5703125" style="106" customWidth="1"/>
    <col min="10001" max="10001" width="9.28515625" style="106" bestFit="1" customWidth="1"/>
    <col min="10002" max="10002" width="10.28515625" style="106" bestFit="1" customWidth="1"/>
    <col min="10003" max="10003" width="11.28515625" style="106" customWidth="1"/>
    <col min="10004" max="10240" width="9.140625" style="106"/>
    <col min="10241" max="10241" width="5" style="106" customWidth="1"/>
    <col min="10242" max="10243" width="6.7109375" style="106" customWidth="1"/>
    <col min="10244" max="10244" width="39.140625" style="106" customWidth="1"/>
    <col min="10245" max="10245" width="85.140625" style="106" customWidth="1"/>
    <col min="10246" max="10246" width="9.42578125" style="106" customWidth="1"/>
    <col min="10247" max="10247" width="12.85546875" style="106" customWidth="1"/>
    <col min="10248" max="10248" width="21" style="106" customWidth="1"/>
    <col min="10249" max="10249" width="12.5703125" style="106" customWidth="1"/>
    <col min="10250" max="10250" width="12.85546875" style="106" customWidth="1"/>
    <col min="10251" max="10251" width="0" style="106" hidden="1" customWidth="1"/>
    <col min="10252" max="10253" width="10.42578125" style="106" customWidth="1"/>
    <col min="10254" max="10254" width="12.85546875" style="106" customWidth="1"/>
    <col min="10255" max="10255" width="11.28515625" style="106" customWidth="1"/>
    <col min="10256" max="10256" width="8.5703125" style="106" customWidth="1"/>
    <col min="10257" max="10257" width="9.28515625" style="106" bestFit="1" customWidth="1"/>
    <col min="10258" max="10258" width="10.28515625" style="106" bestFit="1" customWidth="1"/>
    <col min="10259" max="10259" width="11.28515625" style="106" customWidth="1"/>
    <col min="10260" max="10496" width="9.140625" style="106"/>
    <col min="10497" max="10497" width="5" style="106" customWidth="1"/>
    <col min="10498" max="10499" width="6.7109375" style="106" customWidth="1"/>
    <col min="10500" max="10500" width="39.140625" style="106" customWidth="1"/>
    <col min="10501" max="10501" width="85.140625" style="106" customWidth="1"/>
    <col min="10502" max="10502" width="9.42578125" style="106" customWidth="1"/>
    <col min="10503" max="10503" width="12.85546875" style="106" customWidth="1"/>
    <col min="10504" max="10504" width="21" style="106" customWidth="1"/>
    <col min="10505" max="10505" width="12.5703125" style="106" customWidth="1"/>
    <col min="10506" max="10506" width="12.85546875" style="106" customWidth="1"/>
    <col min="10507" max="10507" width="0" style="106" hidden="1" customWidth="1"/>
    <col min="10508" max="10509" width="10.42578125" style="106" customWidth="1"/>
    <col min="10510" max="10510" width="12.85546875" style="106" customWidth="1"/>
    <col min="10511" max="10511" width="11.28515625" style="106" customWidth="1"/>
    <col min="10512" max="10512" width="8.5703125" style="106" customWidth="1"/>
    <col min="10513" max="10513" width="9.28515625" style="106" bestFit="1" customWidth="1"/>
    <col min="10514" max="10514" width="10.28515625" style="106" bestFit="1" customWidth="1"/>
    <col min="10515" max="10515" width="11.28515625" style="106" customWidth="1"/>
    <col min="10516" max="10752" width="9.140625" style="106"/>
    <col min="10753" max="10753" width="5" style="106" customWidth="1"/>
    <col min="10754" max="10755" width="6.7109375" style="106" customWidth="1"/>
    <col min="10756" max="10756" width="39.140625" style="106" customWidth="1"/>
    <col min="10757" max="10757" width="85.140625" style="106" customWidth="1"/>
    <col min="10758" max="10758" width="9.42578125" style="106" customWidth="1"/>
    <col min="10759" max="10759" width="12.85546875" style="106" customWidth="1"/>
    <col min="10760" max="10760" width="21" style="106" customWidth="1"/>
    <col min="10761" max="10761" width="12.5703125" style="106" customWidth="1"/>
    <col min="10762" max="10762" width="12.85546875" style="106" customWidth="1"/>
    <col min="10763" max="10763" width="0" style="106" hidden="1" customWidth="1"/>
    <col min="10764" max="10765" width="10.42578125" style="106" customWidth="1"/>
    <col min="10766" max="10766" width="12.85546875" style="106" customWidth="1"/>
    <col min="10767" max="10767" width="11.28515625" style="106" customWidth="1"/>
    <col min="10768" max="10768" width="8.5703125" style="106" customWidth="1"/>
    <col min="10769" max="10769" width="9.28515625" style="106" bestFit="1" customWidth="1"/>
    <col min="10770" max="10770" width="10.28515625" style="106" bestFit="1" customWidth="1"/>
    <col min="10771" max="10771" width="11.28515625" style="106" customWidth="1"/>
    <col min="10772" max="11008" width="9.140625" style="106"/>
    <col min="11009" max="11009" width="5" style="106" customWidth="1"/>
    <col min="11010" max="11011" width="6.7109375" style="106" customWidth="1"/>
    <col min="11012" max="11012" width="39.140625" style="106" customWidth="1"/>
    <col min="11013" max="11013" width="85.140625" style="106" customWidth="1"/>
    <col min="11014" max="11014" width="9.42578125" style="106" customWidth="1"/>
    <col min="11015" max="11015" width="12.85546875" style="106" customWidth="1"/>
    <col min="11016" max="11016" width="21" style="106" customWidth="1"/>
    <col min="11017" max="11017" width="12.5703125" style="106" customWidth="1"/>
    <col min="11018" max="11018" width="12.85546875" style="106" customWidth="1"/>
    <col min="11019" max="11019" width="0" style="106" hidden="1" customWidth="1"/>
    <col min="11020" max="11021" width="10.42578125" style="106" customWidth="1"/>
    <col min="11022" max="11022" width="12.85546875" style="106" customWidth="1"/>
    <col min="11023" max="11023" width="11.28515625" style="106" customWidth="1"/>
    <col min="11024" max="11024" width="8.5703125" style="106" customWidth="1"/>
    <col min="11025" max="11025" width="9.28515625" style="106" bestFit="1" customWidth="1"/>
    <col min="11026" max="11026" width="10.28515625" style="106" bestFit="1" customWidth="1"/>
    <col min="11027" max="11027" width="11.28515625" style="106" customWidth="1"/>
    <col min="11028" max="11264" width="9.140625" style="106"/>
    <col min="11265" max="11265" width="5" style="106" customWidth="1"/>
    <col min="11266" max="11267" width="6.7109375" style="106" customWidth="1"/>
    <col min="11268" max="11268" width="39.140625" style="106" customWidth="1"/>
    <col min="11269" max="11269" width="85.140625" style="106" customWidth="1"/>
    <col min="11270" max="11270" width="9.42578125" style="106" customWidth="1"/>
    <col min="11271" max="11271" width="12.85546875" style="106" customWidth="1"/>
    <col min="11272" max="11272" width="21" style="106" customWidth="1"/>
    <col min="11273" max="11273" width="12.5703125" style="106" customWidth="1"/>
    <col min="11274" max="11274" width="12.85546875" style="106" customWidth="1"/>
    <col min="11275" max="11275" width="0" style="106" hidden="1" customWidth="1"/>
    <col min="11276" max="11277" width="10.42578125" style="106" customWidth="1"/>
    <col min="11278" max="11278" width="12.85546875" style="106" customWidth="1"/>
    <col min="11279" max="11279" width="11.28515625" style="106" customWidth="1"/>
    <col min="11280" max="11280" width="8.5703125" style="106" customWidth="1"/>
    <col min="11281" max="11281" width="9.28515625" style="106" bestFit="1" customWidth="1"/>
    <col min="11282" max="11282" width="10.28515625" style="106" bestFit="1" customWidth="1"/>
    <col min="11283" max="11283" width="11.28515625" style="106" customWidth="1"/>
    <col min="11284" max="11520" width="9.140625" style="106"/>
    <col min="11521" max="11521" width="5" style="106" customWidth="1"/>
    <col min="11522" max="11523" width="6.7109375" style="106" customWidth="1"/>
    <col min="11524" max="11524" width="39.140625" style="106" customWidth="1"/>
    <col min="11525" max="11525" width="85.140625" style="106" customWidth="1"/>
    <col min="11526" max="11526" width="9.42578125" style="106" customWidth="1"/>
    <col min="11527" max="11527" width="12.85546875" style="106" customWidth="1"/>
    <col min="11528" max="11528" width="21" style="106" customWidth="1"/>
    <col min="11529" max="11529" width="12.5703125" style="106" customWidth="1"/>
    <col min="11530" max="11530" width="12.85546875" style="106" customWidth="1"/>
    <col min="11531" max="11531" width="0" style="106" hidden="1" customWidth="1"/>
    <col min="11532" max="11533" width="10.42578125" style="106" customWidth="1"/>
    <col min="11534" max="11534" width="12.85546875" style="106" customWidth="1"/>
    <col min="11535" max="11535" width="11.28515625" style="106" customWidth="1"/>
    <col min="11536" max="11536" width="8.5703125" style="106" customWidth="1"/>
    <col min="11537" max="11537" width="9.28515625" style="106" bestFit="1" customWidth="1"/>
    <col min="11538" max="11538" width="10.28515625" style="106" bestFit="1" customWidth="1"/>
    <col min="11539" max="11539" width="11.28515625" style="106" customWidth="1"/>
    <col min="11540" max="11776" width="9.140625" style="106"/>
    <col min="11777" max="11777" width="5" style="106" customWidth="1"/>
    <col min="11778" max="11779" width="6.7109375" style="106" customWidth="1"/>
    <col min="11780" max="11780" width="39.140625" style="106" customWidth="1"/>
    <col min="11781" max="11781" width="85.140625" style="106" customWidth="1"/>
    <col min="11782" max="11782" width="9.42578125" style="106" customWidth="1"/>
    <col min="11783" max="11783" width="12.85546875" style="106" customWidth="1"/>
    <col min="11784" max="11784" width="21" style="106" customWidth="1"/>
    <col min="11785" max="11785" width="12.5703125" style="106" customWidth="1"/>
    <col min="11786" max="11786" width="12.85546875" style="106" customWidth="1"/>
    <col min="11787" max="11787" width="0" style="106" hidden="1" customWidth="1"/>
    <col min="11788" max="11789" width="10.42578125" style="106" customWidth="1"/>
    <col min="11790" max="11790" width="12.85546875" style="106" customWidth="1"/>
    <col min="11791" max="11791" width="11.28515625" style="106" customWidth="1"/>
    <col min="11792" max="11792" width="8.5703125" style="106" customWidth="1"/>
    <col min="11793" max="11793" width="9.28515625" style="106" bestFit="1" customWidth="1"/>
    <col min="11794" max="11794" width="10.28515625" style="106" bestFit="1" customWidth="1"/>
    <col min="11795" max="11795" width="11.28515625" style="106" customWidth="1"/>
    <col min="11796" max="12032" width="9.140625" style="106"/>
    <col min="12033" max="12033" width="5" style="106" customWidth="1"/>
    <col min="12034" max="12035" width="6.7109375" style="106" customWidth="1"/>
    <col min="12036" max="12036" width="39.140625" style="106" customWidth="1"/>
    <col min="12037" max="12037" width="85.140625" style="106" customWidth="1"/>
    <col min="12038" max="12038" width="9.42578125" style="106" customWidth="1"/>
    <col min="12039" max="12039" width="12.85546875" style="106" customWidth="1"/>
    <col min="12040" max="12040" width="21" style="106" customWidth="1"/>
    <col min="12041" max="12041" width="12.5703125" style="106" customWidth="1"/>
    <col min="12042" max="12042" width="12.85546875" style="106" customWidth="1"/>
    <col min="12043" max="12043" width="0" style="106" hidden="1" customWidth="1"/>
    <col min="12044" max="12045" width="10.42578125" style="106" customWidth="1"/>
    <col min="12046" max="12046" width="12.85546875" style="106" customWidth="1"/>
    <col min="12047" max="12047" width="11.28515625" style="106" customWidth="1"/>
    <col min="12048" max="12048" width="8.5703125" style="106" customWidth="1"/>
    <col min="12049" max="12049" width="9.28515625" style="106" bestFit="1" customWidth="1"/>
    <col min="12050" max="12050" width="10.28515625" style="106" bestFit="1" customWidth="1"/>
    <col min="12051" max="12051" width="11.28515625" style="106" customWidth="1"/>
    <col min="12052" max="12288" width="9.140625" style="106"/>
    <col min="12289" max="12289" width="5" style="106" customWidth="1"/>
    <col min="12290" max="12291" width="6.7109375" style="106" customWidth="1"/>
    <col min="12292" max="12292" width="39.140625" style="106" customWidth="1"/>
    <col min="12293" max="12293" width="85.140625" style="106" customWidth="1"/>
    <col min="12294" max="12294" width="9.42578125" style="106" customWidth="1"/>
    <col min="12295" max="12295" width="12.85546875" style="106" customWidth="1"/>
    <col min="12296" max="12296" width="21" style="106" customWidth="1"/>
    <col min="12297" max="12297" width="12.5703125" style="106" customWidth="1"/>
    <col min="12298" max="12298" width="12.85546875" style="106" customWidth="1"/>
    <col min="12299" max="12299" width="0" style="106" hidden="1" customWidth="1"/>
    <col min="12300" max="12301" width="10.42578125" style="106" customWidth="1"/>
    <col min="12302" max="12302" width="12.85546875" style="106" customWidth="1"/>
    <col min="12303" max="12303" width="11.28515625" style="106" customWidth="1"/>
    <col min="12304" max="12304" width="8.5703125" style="106" customWidth="1"/>
    <col min="12305" max="12305" width="9.28515625" style="106" bestFit="1" customWidth="1"/>
    <col min="12306" max="12306" width="10.28515625" style="106" bestFit="1" customWidth="1"/>
    <col min="12307" max="12307" width="11.28515625" style="106" customWidth="1"/>
    <col min="12308" max="12544" width="9.140625" style="106"/>
    <col min="12545" max="12545" width="5" style="106" customWidth="1"/>
    <col min="12546" max="12547" width="6.7109375" style="106" customWidth="1"/>
    <col min="12548" max="12548" width="39.140625" style="106" customWidth="1"/>
    <col min="12549" max="12549" width="85.140625" style="106" customWidth="1"/>
    <col min="12550" max="12550" width="9.42578125" style="106" customWidth="1"/>
    <col min="12551" max="12551" width="12.85546875" style="106" customWidth="1"/>
    <col min="12552" max="12552" width="21" style="106" customWidth="1"/>
    <col min="12553" max="12553" width="12.5703125" style="106" customWidth="1"/>
    <col min="12554" max="12554" width="12.85546875" style="106" customWidth="1"/>
    <col min="12555" max="12555" width="0" style="106" hidden="1" customWidth="1"/>
    <col min="12556" max="12557" width="10.42578125" style="106" customWidth="1"/>
    <col min="12558" max="12558" width="12.85546875" style="106" customWidth="1"/>
    <col min="12559" max="12559" width="11.28515625" style="106" customWidth="1"/>
    <col min="12560" max="12560" width="8.5703125" style="106" customWidth="1"/>
    <col min="12561" max="12561" width="9.28515625" style="106" bestFit="1" customWidth="1"/>
    <col min="12562" max="12562" width="10.28515625" style="106" bestFit="1" customWidth="1"/>
    <col min="12563" max="12563" width="11.28515625" style="106" customWidth="1"/>
    <col min="12564" max="12800" width="9.140625" style="106"/>
    <col min="12801" max="12801" width="5" style="106" customWidth="1"/>
    <col min="12802" max="12803" width="6.7109375" style="106" customWidth="1"/>
    <col min="12804" max="12804" width="39.140625" style="106" customWidth="1"/>
    <col min="12805" max="12805" width="85.140625" style="106" customWidth="1"/>
    <col min="12806" max="12806" width="9.42578125" style="106" customWidth="1"/>
    <col min="12807" max="12807" width="12.85546875" style="106" customWidth="1"/>
    <col min="12808" max="12808" width="21" style="106" customWidth="1"/>
    <col min="12809" max="12809" width="12.5703125" style="106" customWidth="1"/>
    <col min="12810" max="12810" width="12.85546875" style="106" customWidth="1"/>
    <col min="12811" max="12811" width="0" style="106" hidden="1" customWidth="1"/>
    <col min="12812" max="12813" width="10.42578125" style="106" customWidth="1"/>
    <col min="12814" max="12814" width="12.85546875" style="106" customWidth="1"/>
    <col min="12815" max="12815" width="11.28515625" style="106" customWidth="1"/>
    <col min="12816" max="12816" width="8.5703125" style="106" customWidth="1"/>
    <col min="12817" max="12817" width="9.28515625" style="106" bestFit="1" customWidth="1"/>
    <col min="12818" max="12818" width="10.28515625" style="106" bestFit="1" customWidth="1"/>
    <col min="12819" max="12819" width="11.28515625" style="106" customWidth="1"/>
    <col min="12820" max="13056" width="9.140625" style="106"/>
    <col min="13057" max="13057" width="5" style="106" customWidth="1"/>
    <col min="13058" max="13059" width="6.7109375" style="106" customWidth="1"/>
    <col min="13060" max="13060" width="39.140625" style="106" customWidth="1"/>
    <col min="13061" max="13061" width="85.140625" style="106" customWidth="1"/>
    <col min="13062" max="13062" width="9.42578125" style="106" customWidth="1"/>
    <col min="13063" max="13063" width="12.85546875" style="106" customWidth="1"/>
    <col min="13064" max="13064" width="21" style="106" customWidth="1"/>
    <col min="13065" max="13065" width="12.5703125" style="106" customWidth="1"/>
    <col min="13066" max="13066" width="12.85546875" style="106" customWidth="1"/>
    <col min="13067" max="13067" width="0" style="106" hidden="1" customWidth="1"/>
    <col min="13068" max="13069" width="10.42578125" style="106" customWidth="1"/>
    <col min="13070" max="13070" width="12.85546875" style="106" customWidth="1"/>
    <col min="13071" max="13071" width="11.28515625" style="106" customWidth="1"/>
    <col min="13072" max="13072" width="8.5703125" style="106" customWidth="1"/>
    <col min="13073" max="13073" width="9.28515625" style="106" bestFit="1" customWidth="1"/>
    <col min="13074" max="13074" width="10.28515625" style="106" bestFit="1" customWidth="1"/>
    <col min="13075" max="13075" width="11.28515625" style="106" customWidth="1"/>
    <col min="13076" max="13312" width="9.140625" style="106"/>
    <col min="13313" max="13313" width="5" style="106" customWidth="1"/>
    <col min="13314" max="13315" width="6.7109375" style="106" customWidth="1"/>
    <col min="13316" max="13316" width="39.140625" style="106" customWidth="1"/>
    <col min="13317" max="13317" width="85.140625" style="106" customWidth="1"/>
    <col min="13318" max="13318" width="9.42578125" style="106" customWidth="1"/>
    <col min="13319" max="13319" width="12.85546875" style="106" customWidth="1"/>
    <col min="13320" max="13320" width="21" style="106" customWidth="1"/>
    <col min="13321" max="13321" width="12.5703125" style="106" customWidth="1"/>
    <col min="13322" max="13322" width="12.85546875" style="106" customWidth="1"/>
    <col min="13323" max="13323" width="0" style="106" hidden="1" customWidth="1"/>
    <col min="13324" max="13325" width="10.42578125" style="106" customWidth="1"/>
    <col min="13326" max="13326" width="12.85546875" style="106" customWidth="1"/>
    <col min="13327" max="13327" width="11.28515625" style="106" customWidth="1"/>
    <col min="13328" max="13328" width="8.5703125" style="106" customWidth="1"/>
    <col min="13329" max="13329" width="9.28515625" style="106" bestFit="1" customWidth="1"/>
    <col min="13330" max="13330" width="10.28515625" style="106" bestFit="1" customWidth="1"/>
    <col min="13331" max="13331" width="11.28515625" style="106" customWidth="1"/>
    <col min="13332" max="13568" width="9.140625" style="106"/>
    <col min="13569" max="13569" width="5" style="106" customWidth="1"/>
    <col min="13570" max="13571" width="6.7109375" style="106" customWidth="1"/>
    <col min="13572" max="13572" width="39.140625" style="106" customWidth="1"/>
    <col min="13573" max="13573" width="85.140625" style="106" customWidth="1"/>
    <col min="13574" max="13574" width="9.42578125" style="106" customWidth="1"/>
    <col min="13575" max="13575" width="12.85546875" style="106" customWidth="1"/>
    <col min="13576" max="13576" width="21" style="106" customWidth="1"/>
    <col min="13577" max="13577" width="12.5703125" style="106" customWidth="1"/>
    <col min="13578" max="13578" width="12.85546875" style="106" customWidth="1"/>
    <col min="13579" max="13579" width="0" style="106" hidden="1" customWidth="1"/>
    <col min="13580" max="13581" width="10.42578125" style="106" customWidth="1"/>
    <col min="13582" max="13582" width="12.85546875" style="106" customWidth="1"/>
    <col min="13583" max="13583" width="11.28515625" style="106" customWidth="1"/>
    <col min="13584" max="13584" width="8.5703125" style="106" customWidth="1"/>
    <col min="13585" max="13585" width="9.28515625" style="106" bestFit="1" customWidth="1"/>
    <col min="13586" max="13586" width="10.28515625" style="106" bestFit="1" customWidth="1"/>
    <col min="13587" max="13587" width="11.28515625" style="106" customWidth="1"/>
    <col min="13588" max="13824" width="9.140625" style="106"/>
    <col min="13825" max="13825" width="5" style="106" customWidth="1"/>
    <col min="13826" max="13827" width="6.7109375" style="106" customWidth="1"/>
    <col min="13828" max="13828" width="39.140625" style="106" customWidth="1"/>
    <col min="13829" max="13829" width="85.140625" style="106" customWidth="1"/>
    <col min="13830" max="13830" width="9.42578125" style="106" customWidth="1"/>
    <col min="13831" max="13831" width="12.85546875" style="106" customWidth="1"/>
    <col min="13832" max="13832" width="21" style="106" customWidth="1"/>
    <col min="13833" max="13833" width="12.5703125" style="106" customWidth="1"/>
    <col min="13834" max="13834" width="12.85546875" style="106" customWidth="1"/>
    <col min="13835" max="13835" width="0" style="106" hidden="1" customWidth="1"/>
    <col min="13836" max="13837" width="10.42578125" style="106" customWidth="1"/>
    <col min="13838" max="13838" width="12.85546875" style="106" customWidth="1"/>
    <col min="13839" max="13839" width="11.28515625" style="106" customWidth="1"/>
    <col min="13840" max="13840" width="8.5703125" style="106" customWidth="1"/>
    <col min="13841" max="13841" width="9.28515625" style="106" bestFit="1" customWidth="1"/>
    <col min="13842" max="13842" width="10.28515625" style="106" bestFit="1" customWidth="1"/>
    <col min="13843" max="13843" width="11.28515625" style="106" customWidth="1"/>
    <col min="13844" max="14080" width="9.140625" style="106"/>
    <col min="14081" max="14081" width="5" style="106" customWidth="1"/>
    <col min="14082" max="14083" width="6.7109375" style="106" customWidth="1"/>
    <col min="14084" max="14084" width="39.140625" style="106" customWidth="1"/>
    <col min="14085" max="14085" width="85.140625" style="106" customWidth="1"/>
    <col min="14086" max="14086" width="9.42578125" style="106" customWidth="1"/>
    <col min="14087" max="14087" width="12.85546875" style="106" customWidth="1"/>
    <col min="14088" max="14088" width="21" style="106" customWidth="1"/>
    <col min="14089" max="14089" width="12.5703125" style="106" customWidth="1"/>
    <col min="14090" max="14090" width="12.85546875" style="106" customWidth="1"/>
    <col min="14091" max="14091" width="0" style="106" hidden="1" customWidth="1"/>
    <col min="14092" max="14093" width="10.42578125" style="106" customWidth="1"/>
    <col min="14094" max="14094" width="12.85546875" style="106" customWidth="1"/>
    <col min="14095" max="14095" width="11.28515625" style="106" customWidth="1"/>
    <col min="14096" max="14096" width="8.5703125" style="106" customWidth="1"/>
    <col min="14097" max="14097" width="9.28515625" style="106" bestFit="1" customWidth="1"/>
    <col min="14098" max="14098" width="10.28515625" style="106" bestFit="1" customWidth="1"/>
    <col min="14099" max="14099" width="11.28515625" style="106" customWidth="1"/>
    <col min="14100" max="14336" width="9.140625" style="106"/>
    <col min="14337" max="14337" width="5" style="106" customWidth="1"/>
    <col min="14338" max="14339" width="6.7109375" style="106" customWidth="1"/>
    <col min="14340" max="14340" width="39.140625" style="106" customWidth="1"/>
    <col min="14341" max="14341" width="85.140625" style="106" customWidth="1"/>
    <col min="14342" max="14342" width="9.42578125" style="106" customWidth="1"/>
    <col min="14343" max="14343" width="12.85546875" style="106" customWidth="1"/>
    <col min="14344" max="14344" width="21" style="106" customWidth="1"/>
    <col min="14345" max="14345" width="12.5703125" style="106" customWidth="1"/>
    <col min="14346" max="14346" width="12.85546875" style="106" customWidth="1"/>
    <col min="14347" max="14347" width="0" style="106" hidden="1" customWidth="1"/>
    <col min="14348" max="14349" width="10.42578125" style="106" customWidth="1"/>
    <col min="14350" max="14350" width="12.85546875" style="106" customWidth="1"/>
    <col min="14351" max="14351" width="11.28515625" style="106" customWidth="1"/>
    <col min="14352" max="14352" width="8.5703125" style="106" customWidth="1"/>
    <col min="14353" max="14353" width="9.28515625" style="106" bestFit="1" customWidth="1"/>
    <col min="14354" max="14354" width="10.28515625" style="106" bestFit="1" customWidth="1"/>
    <col min="14355" max="14355" width="11.28515625" style="106" customWidth="1"/>
    <col min="14356" max="14592" width="9.140625" style="106"/>
    <col min="14593" max="14593" width="5" style="106" customWidth="1"/>
    <col min="14594" max="14595" width="6.7109375" style="106" customWidth="1"/>
    <col min="14596" max="14596" width="39.140625" style="106" customWidth="1"/>
    <col min="14597" max="14597" width="85.140625" style="106" customWidth="1"/>
    <col min="14598" max="14598" width="9.42578125" style="106" customWidth="1"/>
    <col min="14599" max="14599" width="12.85546875" style="106" customWidth="1"/>
    <col min="14600" max="14600" width="21" style="106" customWidth="1"/>
    <col min="14601" max="14601" width="12.5703125" style="106" customWidth="1"/>
    <col min="14602" max="14602" width="12.85546875" style="106" customWidth="1"/>
    <col min="14603" max="14603" width="0" style="106" hidden="1" customWidth="1"/>
    <col min="14604" max="14605" width="10.42578125" style="106" customWidth="1"/>
    <col min="14606" max="14606" width="12.85546875" style="106" customWidth="1"/>
    <col min="14607" max="14607" width="11.28515625" style="106" customWidth="1"/>
    <col min="14608" max="14608" width="8.5703125" style="106" customWidth="1"/>
    <col min="14609" max="14609" width="9.28515625" style="106" bestFit="1" customWidth="1"/>
    <col min="14610" max="14610" width="10.28515625" style="106" bestFit="1" customWidth="1"/>
    <col min="14611" max="14611" width="11.28515625" style="106" customWidth="1"/>
    <col min="14612" max="14848" width="9.140625" style="106"/>
    <col min="14849" max="14849" width="5" style="106" customWidth="1"/>
    <col min="14850" max="14851" width="6.7109375" style="106" customWidth="1"/>
    <col min="14852" max="14852" width="39.140625" style="106" customWidth="1"/>
    <col min="14853" max="14853" width="85.140625" style="106" customWidth="1"/>
    <col min="14854" max="14854" width="9.42578125" style="106" customWidth="1"/>
    <col min="14855" max="14855" width="12.85546875" style="106" customWidth="1"/>
    <col min="14856" max="14856" width="21" style="106" customWidth="1"/>
    <col min="14857" max="14857" width="12.5703125" style="106" customWidth="1"/>
    <col min="14858" max="14858" width="12.85546875" style="106" customWidth="1"/>
    <col min="14859" max="14859" width="0" style="106" hidden="1" customWidth="1"/>
    <col min="14860" max="14861" width="10.42578125" style="106" customWidth="1"/>
    <col min="14862" max="14862" width="12.85546875" style="106" customWidth="1"/>
    <col min="14863" max="14863" width="11.28515625" style="106" customWidth="1"/>
    <col min="14864" max="14864" width="8.5703125" style="106" customWidth="1"/>
    <col min="14865" max="14865" width="9.28515625" style="106" bestFit="1" customWidth="1"/>
    <col min="14866" max="14866" width="10.28515625" style="106" bestFit="1" customWidth="1"/>
    <col min="14867" max="14867" width="11.28515625" style="106" customWidth="1"/>
    <col min="14868" max="15104" width="9.140625" style="106"/>
    <col min="15105" max="15105" width="5" style="106" customWidth="1"/>
    <col min="15106" max="15107" width="6.7109375" style="106" customWidth="1"/>
    <col min="15108" max="15108" width="39.140625" style="106" customWidth="1"/>
    <col min="15109" max="15109" width="85.140625" style="106" customWidth="1"/>
    <col min="15110" max="15110" width="9.42578125" style="106" customWidth="1"/>
    <col min="15111" max="15111" width="12.85546875" style="106" customWidth="1"/>
    <col min="15112" max="15112" width="21" style="106" customWidth="1"/>
    <col min="15113" max="15113" width="12.5703125" style="106" customWidth="1"/>
    <col min="15114" max="15114" width="12.85546875" style="106" customWidth="1"/>
    <col min="15115" max="15115" width="0" style="106" hidden="1" customWidth="1"/>
    <col min="15116" max="15117" width="10.42578125" style="106" customWidth="1"/>
    <col min="15118" max="15118" width="12.85546875" style="106" customWidth="1"/>
    <col min="15119" max="15119" width="11.28515625" style="106" customWidth="1"/>
    <col min="15120" max="15120" width="8.5703125" style="106" customWidth="1"/>
    <col min="15121" max="15121" width="9.28515625" style="106" bestFit="1" customWidth="1"/>
    <col min="15122" max="15122" width="10.28515625" style="106" bestFit="1" customWidth="1"/>
    <col min="15123" max="15123" width="11.28515625" style="106" customWidth="1"/>
    <col min="15124" max="15360" width="9.140625" style="106"/>
    <col min="15361" max="15361" width="5" style="106" customWidth="1"/>
    <col min="15362" max="15363" width="6.7109375" style="106" customWidth="1"/>
    <col min="15364" max="15364" width="39.140625" style="106" customWidth="1"/>
    <col min="15365" max="15365" width="85.140625" style="106" customWidth="1"/>
    <col min="15366" max="15366" width="9.42578125" style="106" customWidth="1"/>
    <col min="15367" max="15367" width="12.85546875" style="106" customWidth="1"/>
    <col min="15368" max="15368" width="21" style="106" customWidth="1"/>
    <col min="15369" max="15369" width="12.5703125" style="106" customWidth="1"/>
    <col min="15370" max="15370" width="12.85546875" style="106" customWidth="1"/>
    <col min="15371" max="15371" width="0" style="106" hidden="1" customWidth="1"/>
    <col min="15372" max="15373" width="10.42578125" style="106" customWidth="1"/>
    <col min="15374" max="15374" width="12.85546875" style="106" customWidth="1"/>
    <col min="15375" max="15375" width="11.28515625" style="106" customWidth="1"/>
    <col min="15376" max="15376" width="8.5703125" style="106" customWidth="1"/>
    <col min="15377" max="15377" width="9.28515625" style="106" bestFit="1" customWidth="1"/>
    <col min="15378" max="15378" width="10.28515625" style="106" bestFit="1" customWidth="1"/>
    <col min="15379" max="15379" width="11.28515625" style="106" customWidth="1"/>
    <col min="15380" max="15616" width="9.140625" style="106"/>
    <col min="15617" max="15617" width="5" style="106" customWidth="1"/>
    <col min="15618" max="15619" width="6.7109375" style="106" customWidth="1"/>
    <col min="15620" max="15620" width="39.140625" style="106" customWidth="1"/>
    <col min="15621" max="15621" width="85.140625" style="106" customWidth="1"/>
    <col min="15622" max="15622" width="9.42578125" style="106" customWidth="1"/>
    <col min="15623" max="15623" width="12.85546875" style="106" customWidth="1"/>
    <col min="15624" max="15624" width="21" style="106" customWidth="1"/>
    <col min="15625" max="15625" width="12.5703125" style="106" customWidth="1"/>
    <col min="15626" max="15626" width="12.85546875" style="106" customWidth="1"/>
    <col min="15627" max="15627" width="0" style="106" hidden="1" customWidth="1"/>
    <col min="15628" max="15629" width="10.42578125" style="106" customWidth="1"/>
    <col min="15630" max="15630" width="12.85546875" style="106" customWidth="1"/>
    <col min="15631" max="15631" width="11.28515625" style="106" customWidth="1"/>
    <col min="15632" max="15632" width="8.5703125" style="106" customWidth="1"/>
    <col min="15633" max="15633" width="9.28515625" style="106" bestFit="1" customWidth="1"/>
    <col min="15634" max="15634" width="10.28515625" style="106" bestFit="1" customWidth="1"/>
    <col min="15635" max="15635" width="11.28515625" style="106" customWidth="1"/>
    <col min="15636" max="15872" width="9.140625" style="106"/>
    <col min="15873" max="15873" width="5" style="106" customWidth="1"/>
    <col min="15874" max="15875" width="6.7109375" style="106" customWidth="1"/>
    <col min="15876" max="15876" width="39.140625" style="106" customWidth="1"/>
    <col min="15877" max="15877" width="85.140625" style="106" customWidth="1"/>
    <col min="15878" max="15878" width="9.42578125" style="106" customWidth="1"/>
    <col min="15879" max="15879" width="12.85546875" style="106" customWidth="1"/>
    <col min="15880" max="15880" width="21" style="106" customWidth="1"/>
    <col min="15881" max="15881" width="12.5703125" style="106" customWidth="1"/>
    <col min="15882" max="15882" width="12.85546875" style="106" customWidth="1"/>
    <col min="15883" max="15883" width="0" style="106" hidden="1" customWidth="1"/>
    <col min="15884" max="15885" width="10.42578125" style="106" customWidth="1"/>
    <col min="15886" max="15886" width="12.85546875" style="106" customWidth="1"/>
    <col min="15887" max="15887" width="11.28515625" style="106" customWidth="1"/>
    <col min="15888" max="15888" width="8.5703125" style="106" customWidth="1"/>
    <col min="15889" max="15889" width="9.28515625" style="106" bestFit="1" customWidth="1"/>
    <col min="15890" max="15890" width="10.28515625" style="106" bestFit="1" customWidth="1"/>
    <col min="15891" max="15891" width="11.28515625" style="106" customWidth="1"/>
    <col min="15892" max="16128" width="9.140625" style="106"/>
    <col min="16129" max="16129" width="5" style="106" customWidth="1"/>
    <col min="16130" max="16131" width="6.7109375" style="106" customWidth="1"/>
    <col min="16132" max="16132" width="39.140625" style="106" customWidth="1"/>
    <col min="16133" max="16133" width="85.140625" style="106" customWidth="1"/>
    <col min="16134" max="16134" width="9.42578125" style="106" customWidth="1"/>
    <col min="16135" max="16135" width="12.85546875" style="106" customWidth="1"/>
    <col min="16136" max="16136" width="21" style="106" customWidth="1"/>
    <col min="16137" max="16137" width="12.5703125" style="106" customWidth="1"/>
    <col min="16138" max="16138" width="12.85546875" style="106" customWidth="1"/>
    <col min="16139" max="16139" width="0" style="106" hidden="1" customWidth="1"/>
    <col min="16140" max="16141" width="10.42578125" style="106" customWidth="1"/>
    <col min="16142" max="16142" width="12.85546875" style="106" customWidth="1"/>
    <col min="16143" max="16143" width="11.28515625" style="106" customWidth="1"/>
    <col min="16144" max="16144" width="8.5703125" style="106" customWidth="1"/>
    <col min="16145" max="16145" width="9.28515625" style="106" bestFit="1" customWidth="1"/>
    <col min="16146" max="16146" width="10.28515625" style="106" bestFit="1" customWidth="1"/>
    <col min="16147" max="16147" width="11.28515625" style="106" customWidth="1"/>
    <col min="16148" max="16384" width="9.140625" style="106"/>
  </cols>
  <sheetData>
    <row r="1" spans="1:21" ht="18.75" x14ac:dyDescent="0.3">
      <c r="L1" s="107"/>
      <c r="M1" s="70"/>
      <c r="N1" s="108" t="s">
        <v>0</v>
      </c>
      <c r="O1" s="70"/>
    </row>
    <row r="2" spans="1:21" ht="18.75" customHeight="1" x14ac:dyDescent="0.25">
      <c r="N2" s="108" t="s">
        <v>1</v>
      </c>
      <c r="P2" s="111"/>
      <c r="Q2" s="106"/>
      <c r="R2" s="106"/>
      <c r="S2" s="106"/>
      <c r="T2" s="106"/>
      <c r="U2" s="106"/>
    </row>
    <row r="3" spans="1:21" ht="18.75" x14ac:dyDescent="0.25">
      <c r="N3" s="108" t="s">
        <v>3</v>
      </c>
      <c r="P3" s="112"/>
      <c r="Q3" s="106"/>
      <c r="R3" s="106"/>
      <c r="S3" s="106"/>
      <c r="T3" s="106"/>
      <c r="U3" s="106"/>
    </row>
    <row r="4" spans="1:21" ht="16.5" customHeight="1" x14ac:dyDescent="0.25">
      <c r="B4" s="546" t="s">
        <v>170</v>
      </c>
      <c r="C4" s="546"/>
      <c r="D4" s="546"/>
      <c r="E4" s="546"/>
      <c r="F4" s="546"/>
      <c r="G4" s="546"/>
      <c r="H4" s="546"/>
      <c r="I4" s="546"/>
      <c r="J4" s="546"/>
      <c r="K4" s="113"/>
      <c r="L4" s="113"/>
      <c r="M4" s="113"/>
      <c r="N4" s="113"/>
      <c r="O4" s="113"/>
      <c r="P4" s="113"/>
      <c r="Q4" s="106"/>
      <c r="R4" s="106"/>
      <c r="S4" s="106"/>
      <c r="T4" s="106"/>
      <c r="U4" s="106"/>
    </row>
    <row r="5" spans="1:21" ht="16.5" customHeight="1" x14ac:dyDescent="0.25">
      <c r="B5" s="546" t="s">
        <v>245</v>
      </c>
      <c r="C5" s="546"/>
      <c r="D5" s="546"/>
      <c r="E5" s="546"/>
      <c r="F5" s="546"/>
      <c r="G5" s="546"/>
      <c r="H5" s="546"/>
      <c r="I5" s="546"/>
      <c r="J5" s="546"/>
      <c r="K5" s="114"/>
      <c r="L5" s="114"/>
      <c r="M5" s="114"/>
      <c r="N5" s="114"/>
      <c r="O5" s="114"/>
      <c r="P5" s="114"/>
      <c r="Q5" s="106"/>
      <c r="R5" s="106"/>
      <c r="S5" s="106"/>
      <c r="T5" s="106"/>
      <c r="U5" s="106"/>
    </row>
    <row r="6" spans="1:21" ht="18.75" x14ac:dyDescent="0.25">
      <c r="B6" s="115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7" t="s">
        <v>181</v>
      </c>
      <c r="O6" s="70"/>
      <c r="P6" s="70"/>
      <c r="Q6" s="70"/>
      <c r="R6" s="106"/>
      <c r="S6" s="106"/>
      <c r="T6" s="106"/>
      <c r="U6" s="106"/>
    </row>
    <row r="7" spans="1:21" ht="18.75" customHeight="1" x14ac:dyDescent="0.3">
      <c r="A7" s="547" t="s">
        <v>4</v>
      </c>
      <c r="B7" s="547"/>
      <c r="C7" s="547"/>
      <c r="D7" s="547"/>
      <c r="E7" s="548" t="s">
        <v>5</v>
      </c>
      <c r="F7" s="548"/>
      <c r="G7" s="548"/>
      <c r="H7" s="548"/>
      <c r="I7" s="548"/>
      <c r="J7" s="116"/>
      <c r="K7" s="116"/>
      <c r="L7" s="116"/>
      <c r="M7" s="116"/>
      <c r="P7" s="118"/>
      <c r="Q7" s="118"/>
      <c r="R7" s="106"/>
      <c r="S7" s="106"/>
      <c r="T7" s="106"/>
      <c r="U7" s="106"/>
    </row>
    <row r="8" spans="1:21" ht="18.75" customHeight="1" x14ac:dyDescent="0.3">
      <c r="A8" s="547" t="s">
        <v>6</v>
      </c>
      <c r="B8" s="547"/>
      <c r="C8" s="547"/>
      <c r="D8" s="547"/>
      <c r="E8" s="548" t="s">
        <v>171</v>
      </c>
      <c r="F8" s="548"/>
      <c r="G8" s="548"/>
      <c r="H8" s="548"/>
      <c r="I8" s="548"/>
      <c r="J8" s="116"/>
      <c r="K8" s="116"/>
      <c r="L8" s="116"/>
      <c r="M8" s="116"/>
      <c r="N8" s="108" t="s">
        <v>172</v>
      </c>
      <c r="O8" s="118"/>
      <c r="P8" s="116"/>
      <c r="Q8" s="106"/>
      <c r="R8" s="106"/>
      <c r="S8" s="106"/>
      <c r="T8" s="106"/>
      <c r="U8" s="106"/>
    </row>
    <row r="9" spans="1:21" ht="18.75" customHeight="1" x14ac:dyDescent="0.3">
      <c r="A9" s="547" t="s">
        <v>8</v>
      </c>
      <c r="B9" s="547"/>
      <c r="C9" s="547"/>
      <c r="D9" s="547"/>
      <c r="E9" s="548" t="s">
        <v>9</v>
      </c>
      <c r="F9" s="548"/>
      <c r="G9" s="548"/>
      <c r="H9" s="548"/>
      <c r="I9" s="548"/>
      <c r="J9" s="116"/>
      <c r="K9" s="116"/>
      <c r="L9" s="116"/>
      <c r="M9" s="116"/>
      <c r="N9" s="116"/>
      <c r="O9" s="116"/>
      <c r="P9" s="116"/>
      <c r="Q9" s="106"/>
      <c r="R9" s="106"/>
      <c r="S9" s="106"/>
      <c r="T9" s="106"/>
      <c r="U9" s="106"/>
    </row>
    <row r="10" spans="1:21" ht="18.75" customHeight="1" x14ac:dyDescent="0.3">
      <c r="A10" s="547" t="s">
        <v>10</v>
      </c>
      <c r="B10" s="547"/>
      <c r="C10" s="547"/>
      <c r="D10" s="547"/>
      <c r="E10" s="550" t="s">
        <v>11</v>
      </c>
      <c r="F10" s="548"/>
      <c r="G10" s="548"/>
      <c r="H10" s="548"/>
      <c r="I10" s="548"/>
      <c r="J10" s="116"/>
      <c r="K10" s="116"/>
      <c r="L10" s="116"/>
      <c r="M10" s="116"/>
      <c r="N10" s="116"/>
      <c r="O10" s="116"/>
      <c r="P10" s="116"/>
      <c r="Q10" s="106"/>
      <c r="R10" s="106"/>
      <c r="S10" s="106"/>
      <c r="T10" s="106"/>
      <c r="U10" s="106"/>
    </row>
    <row r="11" spans="1:21" ht="18.75" customHeight="1" x14ac:dyDescent="0.3">
      <c r="A11" s="547" t="s">
        <v>13</v>
      </c>
      <c r="B11" s="547"/>
      <c r="C11" s="547"/>
      <c r="D11" s="547"/>
      <c r="E11" s="548">
        <v>5256054490</v>
      </c>
      <c r="F11" s="548"/>
      <c r="G11" s="548"/>
      <c r="H11" s="548"/>
      <c r="I11" s="548"/>
      <c r="J11" s="116"/>
      <c r="K11" s="116"/>
      <c r="L11" s="116"/>
      <c r="M11" s="116"/>
      <c r="N11" s="116"/>
      <c r="O11" s="116"/>
      <c r="P11" s="116"/>
      <c r="Q11" s="106"/>
      <c r="R11" s="106"/>
      <c r="S11" s="106"/>
      <c r="T11" s="106"/>
      <c r="U11" s="106"/>
    </row>
    <row r="12" spans="1:21" ht="18.75" customHeight="1" x14ac:dyDescent="0.3">
      <c r="A12" s="547" t="s">
        <v>14</v>
      </c>
      <c r="B12" s="547"/>
      <c r="C12" s="547"/>
      <c r="D12" s="547"/>
      <c r="E12" s="548">
        <v>525601001</v>
      </c>
      <c r="F12" s="548"/>
      <c r="G12" s="548"/>
      <c r="H12" s="548"/>
      <c r="I12" s="548"/>
      <c r="J12" s="116"/>
      <c r="K12" s="116"/>
      <c r="L12" s="116"/>
      <c r="M12" s="116"/>
      <c r="N12" s="116"/>
      <c r="O12" s="116"/>
      <c r="P12" s="116"/>
      <c r="Q12" s="106"/>
      <c r="R12" s="106"/>
      <c r="S12" s="106"/>
      <c r="T12" s="106"/>
      <c r="U12" s="106"/>
    </row>
    <row r="13" spans="1:21" ht="18.75" x14ac:dyDescent="0.3">
      <c r="A13" s="549" t="s">
        <v>15</v>
      </c>
      <c r="B13" s="549"/>
      <c r="C13" s="549"/>
      <c r="D13" s="549"/>
      <c r="E13" s="548">
        <v>22401000000</v>
      </c>
      <c r="F13" s="548"/>
      <c r="G13" s="548"/>
      <c r="H13" s="548"/>
      <c r="I13" s="548"/>
      <c r="J13" s="116"/>
      <c r="K13" s="116"/>
      <c r="L13" s="116"/>
      <c r="M13" s="116"/>
      <c r="N13" s="116"/>
      <c r="O13" s="116"/>
      <c r="P13" s="116"/>
      <c r="Q13" s="106"/>
      <c r="R13" s="106"/>
      <c r="S13" s="106"/>
      <c r="T13" s="106"/>
      <c r="U13" s="106"/>
    </row>
    <row r="14" spans="1:21" ht="8.25" customHeight="1" x14ac:dyDescent="0.25">
      <c r="B14" s="119"/>
      <c r="C14" s="120"/>
      <c r="D14" s="119"/>
      <c r="E14" s="120"/>
      <c r="F14" s="121"/>
      <c r="G14" s="121"/>
      <c r="H14" s="120"/>
      <c r="I14" s="120"/>
      <c r="J14" s="120"/>
      <c r="K14" s="120"/>
      <c r="L14" s="120"/>
      <c r="M14" s="120"/>
      <c r="N14" s="120"/>
      <c r="O14" s="120"/>
      <c r="P14" s="120"/>
      <c r="Q14" s="106"/>
      <c r="R14" s="106"/>
      <c r="S14" s="106"/>
      <c r="T14" s="106"/>
      <c r="U14" s="106"/>
    </row>
    <row r="15" spans="1:21" x14ac:dyDescent="0.25">
      <c r="B15" s="122"/>
      <c r="C15" s="120"/>
      <c r="D15" s="119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06"/>
      <c r="R15" s="106"/>
      <c r="S15" s="106"/>
      <c r="T15" s="106"/>
      <c r="U15" s="106"/>
    </row>
    <row r="16" spans="1:21" s="123" customFormat="1" ht="27" customHeight="1" x14ac:dyDescent="0.25">
      <c r="A16" s="540" t="s">
        <v>149</v>
      </c>
      <c r="B16" s="540" t="s">
        <v>329</v>
      </c>
      <c r="C16" s="536" t="s">
        <v>330</v>
      </c>
      <c r="D16" s="536" t="s">
        <v>150</v>
      </c>
      <c r="E16" s="536"/>
      <c r="F16" s="536"/>
      <c r="G16" s="536"/>
      <c r="H16" s="536"/>
      <c r="I16" s="536"/>
      <c r="J16" s="536"/>
      <c r="K16" s="536"/>
      <c r="L16" s="536"/>
      <c r="M16" s="536"/>
      <c r="N16" s="536"/>
      <c r="O16" s="536" t="s">
        <v>151</v>
      </c>
      <c r="P16" s="536" t="s">
        <v>152</v>
      </c>
      <c r="Q16" s="537" t="s">
        <v>20</v>
      </c>
    </row>
    <row r="17" spans="1:21" s="123" customFormat="1" ht="37.5" customHeight="1" x14ac:dyDescent="0.25">
      <c r="A17" s="540"/>
      <c r="B17" s="540"/>
      <c r="C17" s="536"/>
      <c r="D17" s="540" t="s">
        <v>153</v>
      </c>
      <c r="E17" s="536" t="s">
        <v>154</v>
      </c>
      <c r="F17" s="541" t="s">
        <v>155</v>
      </c>
      <c r="G17" s="542"/>
      <c r="H17" s="536" t="s">
        <v>156</v>
      </c>
      <c r="I17" s="541" t="s">
        <v>157</v>
      </c>
      <c r="J17" s="542"/>
      <c r="K17" s="545" t="s">
        <v>158</v>
      </c>
      <c r="L17" s="545" t="s">
        <v>159</v>
      </c>
      <c r="M17" s="536" t="s">
        <v>160</v>
      </c>
      <c r="N17" s="536"/>
      <c r="O17" s="536"/>
      <c r="P17" s="536"/>
      <c r="Q17" s="538"/>
    </row>
    <row r="18" spans="1:21" s="123" customFormat="1" ht="94.5" x14ac:dyDescent="0.25">
      <c r="A18" s="540"/>
      <c r="B18" s="540"/>
      <c r="C18" s="536"/>
      <c r="D18" s="540"/>
      <c r="E18" s="536"/>
      <c r="F18" s="543"/>
      <c r="G18" s="544"/>
      <c r="H18" s="536"/>
      <c r="I18" s="543"/>
      <c r="J18" s="544"/>
      <c r="K18" s="540"/>
      <c r="L18" s="540"/>
      <c r="M18" s="124" t="s">
        <v>161</v>
      </c>
      <c r="N18" s="124" t="s">
        <v>162</v>
      </c>
      <c r="O18" s="536"/>
      <c r="P18" s="536"/>
      <c r="Q18" s="538"/>
    </row>
    <row r="19" spans="1:21" s="123" customFormat="1" ht="31.5" x14ac:dyDescent="0.25">
      <c r="A19" s="540"/>
      <c r="B19" s="540"/>
      <c r="C19" s="536"/>
      <c r="D19" s="540"/>
      <c r="E19" s="536"/>
      <c r="F19" s="124" t="s">
        <v>163</v>
      </c>
      <c r="G19" s="124" t="s">
        <v>30</v>
      </c>
      <c r="H19" s="536"/>
      <c r="I19" s="124" t="s">
        <v>164</v>
      </c>
      <c r="J19" s="124" t="s">
        <v>30</v>
      </c>
      <c r="K19" s="540"/>
      <c r="L19" s="540"/>
      <c r="M19" s="124" t="s">
        <v>165</v>
      </c>
      <c r="N19" s="124" t="s">
        <v>165</v>
      </c>
      <c r="O19" s="536"/>
      <c r="P19" s="124" t="s">
        <v>141</v>
      </c>
      <c r="Q19" s="539"/>
    </row>
    <row r="20" spans="1:21" s="123" customFormat="1" ht="15.75" x14ac:dyDescent="0.25">
      <c r="A20" s="125">
        <v>1</v>
      </c>
      <c r="B20" s="126">
        <v>2</v>
      </c>
      <c r="C20" s="124">
        <v>3</v>
      </c>
      <c r="D20" s="126">
        <v>4</v>
      </c>
      <c r="E20" s="124">
        <v>5</v>
      </c>
      <c r="F20" s="124">
        <v>6</v>
      </c>
      <c r="G20" s="124">
        <v>7</v>
      </c>
      <c r="H20" s="124">
        <v>8</v>
      </c>
      <c r="I20" s="124">
        <v>9</v>
      </c>
      <c r="J20" s="126">
        <v>10</v>
      </c>
      <c r="K20" s="124">
        <v>11</v>
      </c>
      <c r="L20" s="124">
        <v>11</v>
      </c>
      <c r="M20" s="124">
        <v>12</v>
      </c>
      <c r="N20" s="124">
        <v>13</v>
      </c>
      <c r="O20" s="124">
        <v>14</v>
      </c>
      <c r="P20" s="124">
        <v>15</v>
      </c>
      <c r="Q20" s="127">
        <v>16</v>
      </c>
    </row>
    <row r="21" spans="1:21" s="123" customFormat="1" ht="59.25" customHeight="1" x14ac:dyDescent="0.25">
      <c r="A21" s="135">
        <v>1</v>
      </c>
      <c r="B21" s="136" t="s">
        <v>320</v>
      </c>
      <c r="C21" s="137" t="s">
        <v>331</v>
      </c>
      <c r="D21" s="128" t="s">
        <v>303</v>
      </c>
      <c r="E21" s="128" t="s">
        <v>232</v>
      </c>
      <c r="F21" s="275">
        <v>796</v>
      </c>
      <c r="G21" s="215" t="s">
        <v>45</v>
      </c>
      <c r="H21" s="216" t="s">
        <v>166</v>
      </c>
      <c r="I21" s="215">
        <v>22401000000</v>
      </c>
      <c r="J21" s="215" t="s">
        <v>143</v>
      </c>
      <c r="K21" s="129"/>
      <c r="L21" s="138">
        <v>1038.7303999999999</v>
      </c>
      <c r="M21" s="130" t="s">
        <v>308</v>
      </c>
      <c r="N21" s="131" t="s">
        <v>302</v>
      </c>
      <c r="O21" s="214" t="s">
        <v>47</v>
      </c>
      <c r="P21" s="214" t="s">
        <v>77</v>
      </c>
      <c r="Q21" s="132"/>
      <c r="R21" s="133"/>
      <c r="S21" s="133"/>
      <c r="T21" s="134"/>
    </row>
    <row r="22" spans="1:21" s="123" customFormat="1" ht="64.5" customHeight="1" x14ac:dyDescent="0.25">
      <c r="A22" s="135">
        <v>2</v>
      </c>
      <c r="B22" s="136" t="s">
        <v>320</v>
      </c>
      <c r="C22" s="137" t="s">
        <v>331</v>
      </c>
      <c r="D22" s="128" t="s">
        <v>304</v>
      </c>
      <c r="E22" s="128" t="s">
        <v>232</v>
      </c>
      <c r="F22" s="275">
        <v>796</v>
      </c>
      <c r="G22" s="215" t="s">
        <v>45</v>
      </c>
      <c r="H22" s="216" t="s">
        <v>166</v>
      </c>
      <c r="I22" s="215">
        <v>22401000000</v>
      </c>
      <c r="J22" s="215" t="s">
        <v>143</v>
      </c>
      <c r="K22" s="129"/>
      <c r="L22" s="138">
        <v>414.947</v>
      </c>
      <c r="M22" s="130" t="s">
        <v>308</v>
      </c>
      <c r="N22" s="131" t="s">
        <v>302</v>
      </c>
      <c r="O22" s="214" t="s">
        <v>47</v>
      </c>
      <c r="P22" s="214" t="s">
        <v>77</v>
      </c>
      <c r="Q22" s="132"/>
      <c r="R22" s="133"/>
      <c r="S22" s="133"/>
      <c r="T22" s="134"/>
    </row>
    <row r="23" spans="1:21" s="123" customFormat="1" ht="96.75" customHeight="1" x14ac:dyDescent="0.25">
      <c r="A23" s="135">
        <v>3</v>
      </c>
      <c r="B23" s="136" t="s">
        <v>320</v>
      </c>
      <c r="C23" s="137" t="s">
        <v>331</v>
      </c>
      <c r="D23" s="128" t="s">
        <v>305</v>
      </c>
      <c r="E23" s="128" t="s">
        <v>232</v>
      </c>
      <c r="F23" s="275">
        <v>796</v>
      </c>
      <c r="G23" s="215" t="s">
        <v>45</v>
      </c>
      <c r="H23" s="216" t="s">
        <v>166</v>
      </c>
      <c r="I23" s="215">
        <v>22401000000</v>
      </c>
      <c r="J23" s="215" t="s">
        <v>143</v>
      </c>
      <c r="K23" s="129"/>
      <c r="L23" s="138">
        <v>1169.3681999999999</v>
      </c>
      <c r="M23" s="130" t="s">
        <v>308</v>
      </c>
      <c r="N23" s="131" t="s">
        <v>302</v>
      </c>
      <c r="O23" s="214" t="s">
        <v>47</v>
      </c>
      <c r="P23" s="214" t="s">
        <v>77</v>
      </c>
      <c r="Q23" s="132"/>
      <c r="R23" s="133"/>
      <c r="S23" s="133"/>
      <c r="T23" s="134"/>
    </row>
    <row r="24" spans="1:21" s="123" customFormat="1" ht="54.75" customHeight="1" x14ac:dyDescent="0.25">
      <c r="A24" s="135">
        <v>4</v>
      </c>
      <c r="B24" s="136" t="s">
        <v>320</v>
      </c>
      <c r="C24" s="137" t="s">
        <v>331</v>
      </c>
      <c r="D24" s="128" t="s">
        <v>306</v>
      </c>
      <c r="E24" s="128" t="s">
        <v>232</v>
      </c>
      <c r="F24" s="275">
        <v>796</v>
      </c>
      <c r="G24" s="215" t="s">
        <v>45</v>
      </c>
      <c r="H24" s="295" t="s">
        <v>166</v>
      </c>
      <c r="I24" s="215">
        <v>22401000000</v>
      </c>
      <c r="J24" s="215" t="s">
        <v>143</v>
      </c>
      <c r="K24" s="129"/>
      <c r="L24" s="138">
        <v>3936.598</v>
      </c>
      <c r="M24" s="130" t="s">
        <v>308</v>
      </c>
      <c r="N24" s="131" t="s">
        <v>302</v>
      </c>
      <c r="O24" s="214" t="s">
        <v>47</v>
      </c>
      <c r="P24" s="214" t="s">
        <v>77</v>
      </c>
      <c r="Q24" s="132"/>
      <c r="R24" s="133"/>
      <c r="S24" s="133"/>
      <c r="T24" s="134"/>
    </row>
    <row r="25" spans="1:21" s="123" customFormat="1" ht="54.75" customHeight="1" x14ac:dyDescent="0.25">
      <c r="A25" s="135">
        <v>5</v>
      </c>
      <c r="B25" s="136" t="s">
        <v>320</v>
      </c>
      <c r="C25" s="137" t="s">
        <v>331</v>
      </c>
      <c r="D25" s="128" t="s">
        <v>307</v>
      </c>
      <c r="E25" s="128" t="s">
        <v>232</v>
      </c>
      <c r="F25" s="275">
        <v>796</v>
      </c>
      <c r="G25" s="215" t="s">
        <v>45</v>
      </c>
      <c r="H25" s="216" t="s">
        <v>166</v>
      </c>
      <c r="I25" s="215">
        <v>22401000000</v>
      </c>
      <c r="J25" s="215" t="s">
        <v>143</v>
      </c>
      <c r="K25" s="129"/>
      <c r="L25" s="138">
        <v>3347.9432000000002</v>
      </c>
      <c r="M25" s="130" t="s">
        <v>308</v>
      </c>
      <c r="N25" s="131" t="s">
        <v>302</v>
      </c>
      <c r="O25" s="214" t="s">
        <v>47</v>
      </c>
      <c r="P25" s="214" t="s">
        <v>77</v>
      </c>
      <c r="Q25" s="132"/>
      <c r="R25" s="133"/>
      <c r="S25" s="133"/>
      <c r="T25" s="134"/>
    </row>
    <row r="26" spans="1:21" s="152" customFormat="1" ht="15.75" x14ac:dyDescent="0.25">
      <c r="A26" s="139"/>
      <c r="B26" s="140"/>
      <c r="C26" s="141"/>
      <c r="D26" s="142" t="s">
        <v>173</v>
      </c>
      <c r="E26" s="143"/>
      <c r="F26" s="144"/>
      <c r="G26" s="145"/>
      <c r="H26" s="144"/>
      <c r="I26" s="145"/>
      <c r="J26" s="145"/>
      <c r="K26" s="146"/>
      <c r="L26" s="147">
        <f>L27/1.18</f>
        <v>8396.260000000002</v>
      </c>
      <c r="M26" s="148"/>
      <c r="N26" s="149"/>
      <c r="O26" s="141"/>
      <c r="P26" s="150"/>
      <c r="Q26" s="132"/>
      <c r="R26" s="151"/>
      <c r="S26" s="151"/>
      <c r="T26" s="151"/>
    </row>
    <row r="27" spans="1:21" s="152" customFormat="1" ht="15.75" x14ac:dyDescent="0.25">
      <c r="A27" s="139"/>
      <c r="B27" s="140"/>
      <c r="C27" s="141"/>
      <c r="D27" s="142" t="s">
        <v>174</v>
      </c>
      <c r="E27" s="153"/>
      <c r="F27" s="154"/>
      <c r="G27" s="140"/>
      <c r="H27" s="154"/>
      <c r="I27" s="140"/>
      <c r="J27" s="140"/>
      <c r="K27" s="155"/>
      <c r="L27" s="147">
        <f>L25+L24+L23+L22+L21</f>
        <v>9907.5868000000009</v>
      </c>
      <c r="M27" s="148"/>
      <c r="N27" s="149"/>
      <c r="O27" s="141"/>
      <c r="P27" s="150"/>
      <c r="Q27" s="132"/>
      <c r="R27" s="151"/>
      <c r="S27" s="151"/>
      <c r="T27" s="151"/>
    </row>
    <row r="28" spans="1:21" s="123" customFormat="1" ht="54" customHeight="1" x14ac:dyDescent="0.25">
      <c r="Q28" s="134"/>
      <c r="R28" s="134"/>
      <c r="S28" s="134"/>
      <c r="T28" s="134"/>
      <c r="U28" s="134"/>
    </row>
    <row r="29" spans="1:21" s="123" customFormat="1" ht="33.75" customHeight="1" x14ac:dyDescent="0.25">
      <c r="B29" s="156"/>
      <c r="C29" s="157"/>
      <c r="D29" s="158" t="s">
        <v>333</v>
      </c>
      <c r="E29" s="159"/>
      <c r="F29" s="160"/>
      <c r="G29" s="160"/>
      <c r="H29" s="160"/>
      <c r="I29" s="160"/>
      <c r="J29" s="160"/>
      <c r="K29" s="161"/>
      <c r="L29" s="161"/>
      <c r="M29" s="160"/>
      <c r="N29" s="160"/>
      <c r="O29" s="160"/>
      <c r="P29" s="160"/>
      <c r="Q29" s="134"/>
      <c r="R29" s="134"/>
      <c r="S29" s="134"/>
      <c r="T29" s="134"/>
    </row>
    <row r="30" spans="1:21" s="123" customFormat="1" ht="47.25" customHeight="1" x14ac:dyDescent="0.25">
      <c r="B30" s="156"/>
      <c r="C30" s="157"/>
      <c r="D30" s="158"/>
      <c r="E30" s="159"/>
      <c r="F30" s="160"/>
      <c r="G30" s="160"/>
      <c r="H30" s="160"/>
      <c r="I30" s="160"/>
      <c r="J30" s="160"/>
      <c r="K30" s="161"/>
      <c r="L30" s="161"/>
      <c r="M30" s="160"/>
      <c r="N30" s="160"/>
      <c r="O30" s="160"/>
      <c r="P30" s="160"/>
      <c r="Q30" s="134"/>
      <c r="R30" s="134"/>
      <c r="S30" s="134"/>
      <c r="T30" s="134"/>
    </row>
    <row r="31" spans="1:21" s="123" customFormat="1" ht="15.75" x14ac:dyDescent="0.25">
      <c r="B31" s="162"/>
      <c r="C31" s="163"/>
      <c r="D31" s="164"/>
      <c r="E31" s="159"/>
      <c r="F31" s="163"/>
      <c r="G31" s="163"/>
      <c r="H31" s="163"/>
      <c r="I31" s="163"/>
      <c r="J31" s="163"/>
      <c r="K31" s="163"/>
      <c r="L31" s="163"/>
      <c r="M31" s="162"/>
      <c r="N31" s="162"/>
      <c r="O31" s="163"/>
      <c r="P31" s="160"/>
      <c r="Q31" s="134"/>
      <c r="R31" s="134"/>
      <c r="S31" s="134"/>
      <c r="T31" s="134"/>
    </row>
    <row r="32" spans="1:21" s="123" customFormat="1" ht="15.75" x14ac:dyDescent="0.25">
      <c r="B32" s="162"/>
      <c r="C32" s="163"/>
      <c r="D32" s="165" t="s">
        <v>175</v>
      </c>
      <c r="E32" s="159"/>
      <c r="F32" s="163"/>
      <c r="G32" s="163"/>
      <c r="H32" s="163"/>
      <c r="I32" s="163"/>
      <c r="J32" s="163"/>
      <c r="K32" s="163"/>
      <c r="L32" s="163"/>
      <c r="M32" s="162"/>
      <c r="N32" s="162"/>
      <c r="O32" s="163"/>
      <c r="P32" s="160"/>
      <c r="Q32" s="134"/>
      <c r="R32" s="134"/>
      <c r="S32" s="134"/>
      <c r="T32" s="134"/>
    </row>
    <row r="33" spans="12:21" s="123" customFormat="1" ht="15.75" x14ac:dyDescent="0.25">
      <c r="Q33" s="134"/>
      <c r="R33" s="134"/>
      <c r="S33" s="134"/>
      <c r="T33" s="134"/>
      <c r="U33" s="134"/>
    </row>
    <row r="35" spans="12:21" x14ac:dyDescent="0.25">
      <c r="L35" s="106"/>
      <c r="R35" s="106"/>
      <c r="S35" s="106"/>
      <c r="T35" s="106"/>
      <c r="U35" s="106"/>
    </row>
    <row r="36" spans="12:21" x14ac:dyDescent="0.25">
      <c r="L36" s="106"/>
      <c r="R36" s="106"/>
      <c r="S36" s="106"/>
      <c r="T36" s="106"/>
      <c r="U36" s="106"/>
    </row>
    <row r="37" spans="12:21" x14ac:dyDescent="0.25">
      <c r="L37" s="106"/>
      <c r="R37" s="106"/>
      <c r="S37" s="106"/>
      <c r="T37" s="106"/>
      <c r="U37" s="106"/>
    </row>
    <row r="38" spans="12:21" x14ac:dyDescent="0.25">
      <c r="L38" s="106"/>
      <c r="R38" s="106"/>
      <c r="S38" s="106"/>
      <c r="T38" s="106"/>
      <c r="U38" s="106"/>
    </row>
    <row r="39" spans="12:21" x14ac:dyDescent="0.25">
      <c r="L39" s="106"/>
      <c r="Q39" s="109" t="s">
        <v>176</v>
      </c>
      <c r="R39" s="106"/>
      <c r="S39" s="106"/>
      <c r="T39" s="106"/>
      <c r="U39" s="106"/>
    </row>
    <row r="40" spans="12:21" x14ac:dyDescent="0.25">
      <c r="L40" s="106"/>
      <c r="R40" s="106"/>
      <c r="S40" s="106"/>
      <c r="T40" s="106"/>
      <c r="U40" s="106"/>
    </row>
    <row r="41" spans="12:21" x14ac:dyDescent="0.25">
      <c r="L41" s="106"/>
      <c r="R41" s="106"/>
      <c r="S41" s="106"/>
      <c r="T41" s="106"/>
      <c r="U41" s="106"/>
    </row>
    <row r="42" spans="12:21" x14ac:dyDescent="0.25">
      <c r="L42" s="106"/>
      <c r="R42" s="106"/>
      <c r="S42" s="106"/>
      <c r="T42" s="106"/>
      <c r="U42" s="106"/>
    </row>
    <row r="43" spans="12:21" x14ac:dyDescent="0.25">
      <c r="L43" s="106"/>
      <c r="R43" s="106"/>
      <c r="S43" s="106"/>
      <c r="T43" s="106"/>
      <c r="U43" s="106"/>
    </row>
    <row r="44" spans="12:21" x14ac:dyDescent="0.25">
      <c r="L44" s="106"/>
      <c r="R44" s="106"/>
      <c r="S44" s="106"/>
      <c r="T44" s="106"/>
      <c r="U44" s="106"/>
    </row>
    <row r="45" spans="12:21" x14ac:dyDescent="0.25">
      <c r="L45" s="106"/>
      <c r="R45" s="106"/>
      <c r="S45" s="106"/>
      <c r="T45" s="106"/>
      <c r="U45" s="106"/>
    </row>
    <row r="46" spans="12:21" x14ac:dyDescent="0.25">
      <c r="L46" s="106"/>
      <c r="R46" s="106"/>
      <c r="S46" s="106"/>
      <c r="T46" s="106"/>
      <c r="U46" s="106"/>
    </row>
    <row r="47" spans="12:21" x14ac:dyDescent="0.25">
      <c r="L47" s="106"/>
      <c r="R47" s="106"/>
      <c r="S47" s="106"/>
      <c r="T47" s="106"/>
      <c r="U47" s="106"/>
    </row>
    <row r="48" spans="12:21" x14ac:dyDescent="0.25">
      <c r="L48" s="106"/>
      <c r="R48" s="106"/>
      <c r="S48" s="106"/>
      <c r="T48" s="106"/>
      <c r="U48" s="106"/>
    </row>
    <row r="49" spans="12:21" x14ac:dyDescent="0.25">
      <c r="L49" s="106"/>
      <c r="R49" s="106"/>
      <c r="S49" s="106"/>
      <c r="T49" s="106"/>
      <c r="U49" s="106"/>
    </row>
    <row r="50" spans="12:21" x14ac:dyDescent="0.25">
      <c r="L50" s="106"/>
      <c r="R50" s="106"/>
      <c r="S50" s="106"/>
      <c r="T50" s="106"/>
      <c r="U50" s="106"/>
    </row>
    <row r="51" spans="12:21" x14ac:dyDescent="0.25">
      <c r="L51" s="106"/>
      <c r="Q51" s="106"/>
      <c r="R51" s="106"/>
      <c r="S51" s="106"/>
      <c r="T51" s="106"/>
      <c r="U51" s="106"/>
    </row>
    <row r="52" spans="12:21" x14ac:dyDescent="0.25">
      <c r="L52" s="106"/>
      <c r="Q52" s="106"/>
      <c r="R52" s="106"/>
      <c r="S52" s="106"/>
      <c r="T52" s="106"/>
      <c r="U52" s="106"/>
    </row>
    <row r="53" spans="12:21" x14ac:dyDescent="0.25">
      <c r="L53" s="106"/>
      <c r="Q53" s="106"/>
      <c r="R53" s="106"/>
      <c r="S53" s="106"/>
      <c r="T53" s="106"/>
      <c r="U53" s="106"/>
    </row>
    <row r="54" spans="12:21" x14ac:dyDescent="0.25">
      <c r="L54" s="106"/>
      <c r="Q54" s="106"/>
      <c r="R54" s="106"/>
      <c r="S54" s="106"/>
      <c r="T54" s="106"/>
      <c r="U54" s="106"/>
    </row>
    <row r="55" spans="12:21" x14ac:dyDescent="0.25">
      <c r="L55" s="106"/>
      <c r="Q55" s="106"/>
      <c r="R55" s="106"/>
      <c r="S55" s="106"/>
      <c r="T55" s="106"/>
      <c r="U55" s="106"/>
    </row>
    <row r="56" spans="12:21" x14ac:dyDescent="0.25">
      <c r="L56" s="106"/>
      <c r="Q56" s="106"/>
      <c r="R56" s="106"/>
      <c r="S56" s="106"/>
      <c r="T56" s="106"/>
      <c r="U56" s="106"/>
    </row>
    <row r="57" spans="12:21" x14ac:dyDescent="0.25">
      <c r="L57" s="106"/>
      <c r="Q57" s="106"/>
      <c r="R57" s="106"/>
      <c r="S57" s="106"/>
      <c r="T57" s="106"/>
      <c r="U57" s="106"/>
    </row>
    <row r="58" spans="12:21" x14ac:dyDescent="0.25">
      <c r="L58" s="106"/>
      <c r="Q58" s="106"/>
      <c r="R58" s="106"/>
      <c r="S58" s="106"/>
      <c r="T58" s="106"/>
      <c r="U58" s="106"/>
    </row>
    <row r="59" spans="12:21" x14ac:dyDescent="0.25">
      <c r="L59" s="106"/>
      <c r="Q59" s="106"/>
      <c r="R59" s="106"/>
      <c r="S59" s="106"/>
      <c r="T59" s="106"/>
      <c r="U59" s="106"/>
    </row>
    <row r="60" spans="12:21" x14ac:dyDescent="0.25">
      <c r="L60" s="106"/>
      <c r="Q60" s="106"/>
      <c r="R60" s="106"/>
      <c r="S60" s="106"/>
      <c r="T60" s="106"/>
      <c r="U60" s="106"/>
    </row>
    <row r="61" spans="12:21" x14ac:dyDescent="0.25">
      <c r="L61" s="106"/>
      <c r="Q61" s="106"/>
      <c r="R61" s="106"/>
      <c r="S61" s="106"/>
      <c r="T61" s="106"/>
      <c r="U61" s="106"/>
    </row>
    <row r="62" spans="12:21" x14ac:dyDescent="0.25">
      <c r="L62" s="106"/>
      <c r="Q62" s="106"/>
      <c r="R62" s="106"/>
      <c r="S62" s="106"/>
      <c r="T62" s="106"/>
      <c r="U62" s="106"/>
    </row>
    <row r="63" spans="12:21" x14ac:dyDescent="0.25">
      <c r="L63" s="106"/>
      <c r="Q63" s="106"/>
      <c r="R63" s="106"/>
      <c r="S63" s="106"/>
      <c r="T63" s="106"/>
      <c r="U63" s="106"/>
    </row>
    <row r="64" spans="12:21" x14ac:dyDescent="0.25">
      <c r="L64" s="106"/>
      <c r="Q64" s="106"/>
      <c r="R64" s="106"/>
      <c r="S64" s="106"/>
      <c r="T64" s="106"/>
      <c r="U64" s="106"/>
    </row>
    <row r="65" spans="12:21" x14ac:dyDescent="0.25">
      <c r="L65" s="106"/>
      <c r="Q65" s="106"/>
      <c r="R65" s="106"/>
      <c r="S65" s="106"/>
      <c r="T65" s="106"/>
      <c r="U65" s="106"/>
    </row>
    <row r="66" spans="12:21" x14ac:dyDescent="0.25">
      <c r="L66" s="106"/>
      <c r="Q66" s="106"/>
      <c r="R66" s="106"/>
      <c r="S66" s="106"/>
      <c r="T66" s="106"/>
      <c r="U66" s="106"/>
    </row>
    <row r="67" spans="12:21" x14ac:dyDescent="0.25">
      <c r="L67" s="106"/>
      <c r="Q67" s="106"/>
      <c r="R67" s="106"/>
      <c r="S67" s="106"/>
      <c r="T67" s="106"/>
      <c r="U67" s="106"/>
    </row>
    <row r="68" spans="12:21" x14ac:dyDescent="0.25">
      <c r="L68" s="106"/>
      <c r="Q68" s="106"/>
      <c r="R68" s="106"/>
      <c r="S68" s="106"/>
      <c r="T68" s="106"/>
      <c r="U68" s="106"/>
    </row>
    <row r="69" spans="12:21" x14ac:dyDescent="0.25">
      <c r="L69" s="106"/>
      <c r="Q69" s="106"/>
      <c r="R69" s="106"/>
      <c r="S69" s="106"/>
      <c r="T69" s="106"/>
      <c r="U69" s="106"/>
    </row>
    <row r="70" spans="12:21" x14ac:dyDescent="0.25">
      <c r="L70" s="106"/>
      <c r="Q70" s="106"/>
      <c r="R70" s="106"/>
      <c r="S70" s="106"/>
      <c r="T70" s="106"/>
      <c r="U70" s="106"/>
    </row>
    <row r="71" spans="12:21" x14ac:dyDescent="0.25">
      <c r="L71" s="106"/>
      <c r="Q71" s="106"/>
      <c r="R71" s="106"/>
      <c r="S71" s="106"/>
      <c r="T71" s="106"/>
      <c r="U71" s="106"/>
    </row>
    <row r="72" spans="12:21" x14ac:dyDescent="0.25">
      <c r="L72" s="106"/>
      <c r="Q72" s="106"/>
      <c r="R72" s="106"/>
      <c r="S72" s="106"/>
      <c r="T72" s="106"/>
      <c r="U72" s="106"/>
    </row>
    <row r="73" spans="12:21" x14ac:dyDescent="0.25">
      <c r="L73" s="106"/>
      <c r="Q73" s="106"/>
      <c r="R73" s="106"/>
      <c r="S73" s="106"/>
      <c r="T73" s="106"/>
      <c r="U73" s="106"/>
    </row>
    <row r="74" spans="12:21" x14ac:dyDescent="0.25">
      <c r="L74" s="106"/>
      <c r="Q74" s="106"/>
      <c r="R74" s="106"/>
      <c r="S74" s="106"/>
      <c r="T74" s="106"/>
      <c r="U74" s="106"/>
    </row>
    <row r="75" spans="12:21" x14ac:dyDescent="0.25">
      <c r="L75" s="106"/>
      <c r="Q75" s="106"/>
      <c r="R75" s="106"/>
      <c r="S75" s="106"/>
      <c r="T75" s="106"/>
      <c r="U75" s="106"/>
    </row>
    <row r="76" spans="12:21" x14ac:dyDescent="0.25">
      <c r="L76" s="106"/>
      <c r="Q76" s="106"/>
      <c r="R76" s="106"/>
      <c r="S76" s="106"/>
      <c r="T76" s="106"/>
      <c r="U76" s="106"/>
    </row>
    <row r="77" spans="12:21" x14ac:dyDescent="0.25">
      <c r="L77" s="106"/>
      <c r="Q77" s="106"/>
      <c r="R77" s="106"/>
      <c r="S77" s="106"/>
      <c r="T77" s="106"/>
      <c r="U77" s="106"/>
    </row>
    <row r="78" spans="12:21" x14ac:dyDescent="0.25">
      <c r="L78" s="106"/>
      <c r="Q78" s="106"/>
      <c r="R78" s="106"/>
      <c r="S78" s="106"/>
      <c r="T78" s="106"/>
      <c r="U78" s="106"/>
    </row>
    <row r="79" spans="12:21" x14ac:dyDescent="0.25">
      <c r="L79" s="106"/>
      <c r="Q79" s="106"/>
      <c r="R79" s="106"/>
      <c r="S79" s="106"/>
      <c r="T79" s="106"/>
      <c r="U79" s="106"/>
    </row>
    <row r="80" spans="12:21" x14ac:dyDescent="0.25">
      <c r="L80" s="106"/>
      <c r="Q80" s="106"/>
      <c r="R80" s="106"/>
      <c r="S80" s="106"/>
      <c r="T80" s="106"/>
      <c r="U80" s="106"/>
    </row>
  </sheetData>
  <mergeCells count="31">
    <mergeCell ref="A16:A19"/>
    <mergeCell ref="B16:B19"/>
    <mergeCell ref="C16:C19"/>
    <mergeCell ref="A10:D10"/>
    <mergeCell ref="E10:I10"/>
    <mergeCell ref="A11:D11"/>
    <mergeCell ref="E11:I11"/>
    <mergeCell ref="D16:N16"/>
    <mergeCell ref="M17:N17"/>
    <mergeCell ref="B4:J4"/>
    <mergeCell ref="B5:J5"/>
    <mergeCell ref="A12:D12"/>
    <mergeCell ref="E12:I12"/>
    <mergeCell ref="A13:D13"/>
    <mergeCell ref="E13:I13"/>
    <mergeCell ref="A7:D7"/>
    <mergeCell ref="E7:I7"/>
    <mergeCell ref="A8:D8"/>
    <mergeCell ref="E8:I8"/>
    <mergeCell ref="A9:D9"/>
    <mergeCell ref="E9:I9"/>
    <mergeCell ref="O16:O19"/>
    <mergeCell ref="P16:P18"/>
    <mergeCell ref="Q16:Q19"/>
    <mergeCell ref="D17:D19"/>
    <mergeCell ref="E17:E19"/>
    <mergeCell ref="F17:G18"/>
    <mergeCell ref="H17:H19"/>
    <mergeCell ref="I17:J18"/>
    <mergeCell ref="K17:K19"/>
    <mergeCell ref="L17:L19"/>
  </mergeCells>
  <hyperlinks>
    <hyperlink ref="E10" r:id="rId1"/>
  </hyperlinks>
  <pageMargins left="0.70866141732283472" right="0.70866141732283472" top="0.74803149606299213" bottom="0.74803149606299213" header="0.31496062992125984" footer="0.31496062992125984"/>
  <pageSetup paperSize="9" scale="45" orientation="landscape" r:id="rId2"/>
  <rowBreaks count="1" manualBreakCount="1">
    <brk id="32" max="16" man="1"/>
  </rowBreaks>
  <colBreaks count="1" manualBreakCount="1">
    <brk id="1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T25"/>
  <sheetViews>
    <sheetView topLeftCell="A10" zoomScaleNormal="100" workbookViewId="0">
      <selection activeCell="K6" sqref="K6"/>
    </sheetView>
  </sheetViews>
  <sheetFormatPr defaultRowHeight="15" x14ac:dyDescent="0.25"/>
  <cols>
    <col min="1" max="1" width="5" style="106" customWidth="1"/>
    <col min="2" max="2" width="8.85546875" style="106" customWidth="1"/>
    <col min="3" max="3" width="10.5703125" style="106" customWidth="1"/>
    <col min="4" max="4" width="25" style="106" customWidth="1"/>
    <col min="5" max="5" width="31.7109375" style="106" customWidth="1"/>
    <col min="6" max="6" width="8.42578125" style="106" customWidth="1"/>
    <col min="7" max="7" width="13.85546875" style="106" customWidth="1"/>
    <col min="8" max="8" width="14.140625" style="106" customWidth="1"/>
    <col min="9" max="9" width="12.5703125" style="106" customWidth="1"/>
    <col min="10" max="10" width="15.85546875" style="106" customWidth="1"/>
    <col min="11" max="11" width="12.7109375" style="110" customWidth="1"/>
    <col min="12" max="12" width="15" style="106" customWidth="1"/>
    <col min="13" max="13" width="13.42578125" style="106" customWidth="1"/>
    <col min="14" max="14" width="13" style="106" customWidth="1"/>
    <col min="15" max="15" width="9.140625" style="106" customWidth="1"/>
    <col min="16" max="16" width="16.42578125" style="109" customWidth="1"/>
    <col min="17" max="17" width="10.28515625" style="109" bestFit="1" customWidth="1"/>
    <col min="18" max="18" width="11.28515625" style="109" customWidth="1"/>
    <col min="19" max="20" width="9.140625" style="109"/>
    <col min="21" max="255" width="9.140625" style="106"/>
    <col min="256" max="256" width="5" style="106" customWidth="1"/>
    <col min="257" max="258" width="6.7109375" style="106" customWidth="1"/>
    <col min="259" max="259" width="39.140625" style="106" customWidth="1"/>
    <col min="260" max="260" width="85.140625" style="106" customWidth="1"/>
    <col min="261" max="261" width="9.42578125" style="106" customWidth="1"/>
    <col min="262" max="262" width="12.85546875" style="106" customWidth="1"/>
    <col min="263" max="263" width="21" style="106" customWidth="1"/>
    <col min="264" max="264" width="12.5703125" style="106" customWidth="1"/>
    <col min="265" max="265" width="12.85546875" style="106" customWidth="1"/>
    <col min="266" max="266" width="0" style="106" hidden="1" customWidth="1"/>
    <col min="267" max="268" width="10.42578125" style="106" customWidth="1"/>
    <col min="269" max="269" width="12.85546875" style="106" customWidth="1"/>
    <col min="270" max="270" width="11.28515625" style="106" customWidth="1"/>
    <col min="271" max="271" width="8.5703125" style="106" customWidth="1"/>
    <col min="272" max="272" width="9.28515625" style="106" bestFit="1" customWidth="1"/>
    <col min="273" max="273" width="10.28515625" style="106" bestFit="1" customWidth="1"/>
    <col min="274" max="274" width="11.28515625" style="106" customWidth="1"/>
    <col min="275" max="511" width="9.140625" style="106"/>
    <col min="512" max="512" width="5" style="106" customWidth="1"/>
    <col min="513" max="514" width="6.7109375" style="106" customWidth="1"/>
    <col min="515" max="515" width="39.140625" style="106" customWidth="1"/>
    <col min="516" max="516" width="85.140625" style="106" customWidth="1"/>
    <col min="517" max="517" width="9.42578125" style="106" customWidth="1"/>
    <col min="518" max="518" width="12.85546875" style="106" customWidth="1"/>
    <col min="519" max="519" width="21" style="106" customWidth="1"/>
    <col min="520" max="520" width="12.5703125" style="106" customWidth="1"/>
    <col min="521" max="521" width="12.85546875" style="106" customWidth="1"/>
    <col min="522" max="522" width="0" style="106" hidden="1" customWidth="1"/>
    <col min="523" max="524" width="10.42578125" style="106" customWidth="1"/>
    <col min="525" max="525" width="12.85546875" style="106" customWidth="1"/>
    <col min="526" max="526" width="11.28515625" style="106" customWidth="1"/>
    <col min="527" max="527" width="8.5703125" style="106" customWidth="1"/>
    <col min="528" max="528" width="9.28515625" style="106" bestFit="1" customWidth="1"/>
    <col min="529" max="529" width="10.28515625" style="106" bestFit="1" customWidth="1"/>
    <col min="530" max="530" width="11.28515625" style="106" customWidth="1"/>
    <col min="531" max="767" width="9.140625" style="106"/>
    <col min="768" max="768" width="5" style="106" customWidth="1"/>
    <col min="769" max="770" width="6.7109375" style="106" customWidth="1"/>
    <col min="771" max="771" width="39.140625" style="106" customWidth="1"/>
    <col min="772" max="772" width="85.140625" style="106" customWidth="1"/>
    <col min="773" max="773" width="9.42578125" style="106" customWidth="1"/>
    <col min="774" max="774" width="12.85546875" style="106" customWidth="1"/>
    <col min="775" max="775" width="21" style="106" customWidth="1"/>
    <col min="776" max="776" width="12.5703125" style="106" customWidth="1"/>
    <col min="777" max="777" width="12.85546875" style="106" customWidth="1"/>
    <col min="778" max="778" width="0" style="106" hidden="1" customWidth="1"/>
    <col min="779" max="780" width="10.42578125" style="106" customWidth="1"/>
    <col min="781" max="781" width="12.85546875" style="106" customWidth="1"/>
    <col min="782" max="782" width="11.28515625" style="106" customWidth="1"/>
    <col min="783" max="783" width="8.5703125" style="106" customWidth="1"/>
    <col min="784" max="784" width="9.28515625" style="106" bestFit="1" customWidth="1"/>
    <col min="785" max="785" width="10.28515625" style="106" bestFit="1" customWidth="1"/>
    <col min="786" max="786" width="11.28515625" style="106" customWidth="1"/>
    <col min="787" max="1023" width="9.140625" style="106"/>
    <col min="1024" max="1024" width="5" style="106" customWidth="1"/>
    <col min="1025" max="1026" width="6.7109375" style="106" customWidth="1"/>
    <col min="1027" max="1027" width="39.140625" style="106" customWidth="1"/>
    <col min="1028" max="1028" width="85.140625" style="106" customWidth="1"/>
    <col min="1029" max="1029" width="9.42578125" style="106" customWidth="1"/>
    <col min="1030" max="1030" width="12.85546875" style="106" customWidth="1"/>
    <col min="1031" max="1031" width="21" style="106" customWidth="1"/>
    <col min="1032" max="1032" width="12.5703125" style="106" customWidth="1"/>
    <col min="1033" max="1033" width="12.85546875" style="106" customWidth="1"/>
    <col min="1034" max="1034" width="0" style="106" hidden="1" customWidth="1"/>
    <col min="1035" max="1036" width="10.42578125" style="106" customWidth="1"/>
    <col min="1037" max="1037" width="12.85546875" style="106" customWidth="1"/>
    <col min="1038" max="1038" width="11.28515625" style="106" customWidth="1"/>
    <col min="1039" max="1039" width="8.5703125" style="106" customWidth="1"/>
    <col min="1040" max="1040" width="9.28515625" style="106" bestFit="1" customWidth="1"/>
    <col min="1041" max="1041" width="10.28515625" style="106" bestFit="1" customWidth="1"/>
    <col min="1042" max="1042" width="11.28515625" style="106" customWidth="1"/>
    <col min="1043" max="1279" width="9.140625" style="106"/>
    <col min="1280" max="1280" width="5" style="106" customWidth="1"/>
    <col min="1281" max="1282" width="6.7109375" style="106" customWidth="1"/>
    <col min="1283" max="1283" width="39.140625" style="106" customWidth="1"/>
    <col min="1284" max="1284" width="85.140625" style="106" customWidth="1"/>
    <col min="1285" max="1285" width="9.42578125" style="106" customWidth="1"/>
    <col min="1286" max="1286" width="12.85546875" style="106" customWidth="1"/>
    <col min="1287" max="1287" width="21" style="106" customWidth="1"/>
    <col min="1288" max="1288" width="12.5703125" style="106" customWidth="1"/>
    <col min="1289" max="1289" width="12.85546875" style="106" customWidth="1"/>
    <col min="1290" max="1290" width="0" style="106" hidden="1" customWidth="1"/>
    <col min="1291" max="1292" width="10.42578125" style="106" customWidth="1"/>
    <col min="1293" max="1293" width="12.85546875" style="106" customWidth="1"/>
    <col min="1294" max="1294" width="11.28515625" style="106" customWidth="1"/>
    <col min="1295" max="1295" width="8.5703125" style="106" customWidth="1"/>
    <col min="1296" max="1296" width="9.28515625" style="106" bestFit="1" customWidth="1"/>
    <col min="1297" max="1297" width="10.28515625" style="106" bestFit="1" customWidth="1"/>
    <col min="1298" max="1298" width="11.28515625" style="106" customWidth="1"/>
    <col min="1299" max="1535" width="9.140625" style="106"/>
    <col min="1536" max="1536" width="5" style="106" customWidth="1"/>
    <col min="1537" max="1538" width="6.7109375" style="106" customWidth="1"/>
    <col min="1539" max="1539" width="39.140625" style="106" customWidth="1"/>
    <col min="1540" max="1540" width="85.140625" style="106" customWidth="1"/>
    <col min="1541" max="1541" width="9.42578125" style="106" customWidth="1"/>
    <col min="1542" max="1542" width="12.85546875" style="106" customWidth="1"/>
    <col min="1543" max="1543" width="21" style="106" customWidth="1"/>
    <col min="1544" max="1544" width="12.5703125" style="106" customWidth="1"/>
    <col min="1545" max="1545" width="12.85546875" style="106" customWidth="1"/>
    <col min="1546" max="1546" width="0" style="106" hidden="1" customWidth="1"/>
    <col min="1547" max="1548" width="10.42578125" style="106" customWidth="1"/>
    <col min="1549" max="1549" width="12.85546875" style="106" customWidth="1"/>
    <col min="1550" max="1550" width="11.28515625" style="106" customWidth="1"/>
    <col min="1551" max="1551" width="8.5703125" style="106" customWidth="1"/>
    <col min="1552" max="1552" width="9.28515625" style="106" bestFit="1" customWidth="1"/>
    <col min="1553" max="1553" width="10.28515625" style="106" bestFit="1" customWidth="1"/>
    <col min="1554" max="1554" width="11.28515625" style="106" customWidth="1"/>
    <col min="1555" max="1791" width="9.140625" style="106"/>
    <col min="1792" max="1792" width="5" style="106" customWidth="1"/>
    <col min="1793" max="1794" width="6.7109375" style="106" customWidth="1"/>
    <col min="1795" max="1795" width="39.140625" style="106" customWidth="1"/>
    <col min="1796" max="1796" width="85.140625" style="106" customWidth="1"/>
    <col min="1797" max="1797" width="9.42578125" style="106" customWidth="1"/>
    <col min="1798" max="1798" width="12.85546875" style="106" customWidth="1"/>
    <col min="1799" max="1799" width="21" style="106" customWidth="1"/>
    <col min="1800" max="1800" width="12.5703125" style="106" customWidth="1"/>
    <col min="1801" max="1801" width="12.85546875" style="106" customWidth="1"/>
    <col min="1802" max="1802" width="0" style="106" hidden="1" customWidth="1"/>
    <col min="1803" max="1804" width="10.42578125" style="106" customWidth="1"/>
    <col min="1805" max="1805" width="12.85546875" style="106" customWidth="1"/>
    <col min="1806" max="1806" width="11.28515625" style="106" customWidth="1"/>
    <col min="1807" max="1807" width="8.5703125" style="106" customWidth="1"/>
    <col min="1808" max="1808" width="9.28515625" style="106" bestFit="1" customWidth="1"/>
    <col min="1809" max="1809" width="10.28515625" style="106" bestFit="1" customWidth="1"/>
    <col min="1810" max="1810" width="11.28515625" style="106" customWidth="1"/>
    <col min="1811" max="2047" width="9.140625" style="106"/>
    <col min="2048" max="2048" width="5" style="106" customWidth="1"/>
    <col min="2049" max="2050" width="6.7109375" style="106" customWidth="1"/>
    <col min="2051" max="2051" width="39.140625" style="106" customWidth="1"/>
    <col min="2052" max="2052" width="85.140625" style="106" customWidth="1"/>
    <col min="2053" max="2053" width="9.42578125" style="106" customWidth="1"/>
    <col min="2054" max="2054" width="12.85546875" style="106" customWidth="1"/>
    <col min="2055" max="2055" width="21" style="106" customWidth="1"/>
    <col min="2056" max="2056" width="12.5703125" style="106" customWidth="1"/>
    <col min="2057" max="2057" width="12.85546875" style="106" customWidth="1"/>
    <col min="2058" max="2058" width="0" style="106" hidden="1" customWidth="1"/>
    <col min="2059" max="2060" width="10.42578125" style="106" customWidth="1"/>
    <col min="2061" max="2061" width="12.85546875" style="106" customWidth="1"/>
    <col min="2062" max="2062" width="11.28515625" style="106" customWidth="1"/>
    <col min="2063" max="2063" width="8.5703125" style="106" customWidth="1"/>
    <col min="2064" max="2064" width="9.28515625" style="106" bestFit="1" customWidth="1"/>
    <col min="2065" max="2065" width="10.28515625" style="106" bestFit="1" customWidth="1"/>
    <col min="2066" max="2066" width="11.28515625" style="106" customWidth="1"/>
    <col min="2067" max="2303" width="9.140625" style="106"/>
    <col min="2304" max="2304" width="5" style="106" customWidth="1"/>
    <col min="2305" max="2306" width="6.7109375" style="106" customWidth="1"/>
    <col min="2307" max="2307" width="39.140625" style="106" customWidth="1"/>
    <col min="2308" max="2308" width="85.140625" style="106" customWidth="1"/>
    <col min="2309" max="2309" width="9.42578125" style="106" customWidth="1"/>
    <col min="2310" max="2310" width="12.85546875" style="106" customWidth="1"/>
    <col min="2311" max="2311" width="21" style="106" customWidth="1"/>
    <col min="2312" max="2312" width="12.5703125" style="106" customWidth="1"/>
    <col min="2313" max="2313" width="12.85546875" style="106" customWidth="1"/>
    <col min="2314" max="2314" width="0" style="106" hidden="1" customWidth="1"/>
    <col min="2315" max="2316" width="10.42578125" style="106" customWidth="1"/>
    <col min="2317" max="2317" width="12.85546875" style="106" customWidth="1"/>
    <col min="2318" max="2318" width="11.28515625" style="106" customWidth="1"/>
    <col min="2319" max="2319" width="8.5703125" style="106" customWidth="1"/>
    <col min="2320" max="2320" width="9.28515625" style="106" bestFit="1" customWidth="1"/>
    <col min="2321" max="2321" width="10.28515625" style="106" bestFit="1" customWidth="1"/>
    <col min="2322" max="2322" width="11.28515625" style="106" customWidth="1"/>
    <col min="2323" max="2559" width="9.140625" style="106"/>
    <col min="2560" max="2560" width="5" style="106" customWidth="1"/>
    <col min="2561" max="2562" width="6.7109375" style="106" customWidth="1"/>
    <col min="2563" max="2563" width="39.140625" style="106" customWidth="1"/>
    <col min="2564" max="2564" width="85.140625" style="106" customWidth="1"/>
    <col min="2565" max="2565" width="9.42578125" style="106" customWidth="1"/>
    <col min="2566" max="2566" width="12.85546875" style="106" customWidth="1"/>
    <col min="2567" max="2567" width="21" style="106" customWidth="1"/>
    <col min="2568" max="2568" width="12.5703125" style="106" customWidth="1"/>
    <col min="2569" max="2569" width="12.85546875" style="106" customWidth="1"/>
    <col min="2570" max="2570" width="0" style="106" hidden="1" customWidth="1"/>
    <col min="2571" max="2572" width="10.42578125" style="106" customWidth="1"/>
    <col min="2573" max="2573" width="12.85546875" style="106" customWidth="1"/>
    <col min="2574" max="2574" width="11.28515625" style="106" customWidth="1"/>
    <col min="2575" max="2575" width="8.5703125" style="106" customWidth="1"/>
    <col min="2576" max="2576" width="9.28515625" style="106" bestFit="1" customWidth="1"/>
    <col min="2577" max="2577" width="10.28515625" style="106" bestFit="1" customWidth="1"/>
    <col min="2578" max="2578" width="11.28515625" style="106" customWidth="1"/>
    <col min="2579" max="2815" width="9.140625" style="106"/>
    <col min="2816" max="2816" width="5" style="106" customWidth="1"/>
    <col min="2817" max="2818" width="6.7109375" style="106" customWidth="1"/>
    <col min="2819" max="2819" width="39.140625" style="106" customWidth="1"/>
    <col min="2820" max="2820" width="85.140625" style="106" customWidth="1"/>
    <col min="2821" max="2821" width="9.42578125" style="106" customWidth="1"/>
    <col min="2822" max="2822" width="12.85546875" style="106" customWidth="1"/>
    <col min="2823" max="2823" width="21" style="106" customWidth="1"/>
    <col min="2824" max="2824" width="12.5703125" style="106" customWidth="1"/>
    <col min="2825" max="2825" width="12.85546875" style="106" customWidth="1"/>
    <col min="2826" max="2826" width="0" style="106" hidden="1" customWidth="1"/>
    <col min="2827" max="2828" width="10.42578125" style="106" customWidth="1"/>
    <col min="2829" max="2829" width="12.85546875" style="106" customWidth="1"/>
    <col min="2830" max="2830" width="11.28515625" style="106" customWidth="1"/>
    <col min="2831" max="2831" width="8.5703125" style="106" customWidth="1"/>
    <col min="2832" max="2832" width="9.28515625" style="106" bestFit="1" customWidth="1"/>
    <col min="2833" max="2833" width="10.28515625" style="106" bestFit="1" customWidth="1"/>
    <col min="2834" max="2834" width="11.28515625" style="106" customWidth="1"/>
    <col min="2835" max="3071" width="9.140625" style="106"/>
    <col min="3072" max="3072" width="5" style="106" customWidth="1"/>
    <col min="3073" max="3074" width="6.7109375" style="106" customWidth="1"/>
    <col min="3075" max="3075" width="39.140625" style="106" customWidth="1"/>
    <col min="3076" max="3076" width="85.140625" style="106" customWidth="1"/>
    <col min="3077" max="3077" width="9.42578125" style="106" customWidth="1"/>
    <col min="3078" max="3078" width="12.85546875" style="106" customWidth="1"/>
    <col min="3079" max="3079" width="21" style="106" customWidth="1"/>
    <col min="3080" max="3080" width="12.5703125" style="106" customWidth="1"/>
    <col min="3081" max="3081" width="12.85546875" style="106" customWidth="1"/>
    <col min="3082" max="3082" width="0" style="106" hidden="1" customWidth="1"/>
    <col min="3083" max="3084" width="10.42578125" style="106" customWidth="1"/>
    <col min="3085" max="3085" width="12.85546875" style="106" customWidth="1"/>
    <col min="3086" max="3086" width="11.28515625" style="106" customWidth="1"/>
    <col min="3087" max="3087" width="8.5703125" style="106" customWidth="1"/>
    <col min="3088" max="3088" width="9.28515625" style="106" bestFit="1" customWidth="1"/>
    <col min="3089" max="3089" width="10.28515625" style="106" bestFit="1" customWidth="1"/>
    <col min="3090" max="3090" width="11.28515625" style="106" customWidth="1"/>
    <col min="3091" max="3327" width="9.140625" style="106"/>
    <col min="3328" max="3328" width="5" style="106" customWidth="1"/>
    <col min="3329" max="3330" width="6.7109375" style="106" customWidth="1"/>
    <col min="3331" max="3331" width="39.140625" style="106" customWidth="1"/>
    <col min="3332" max="3332" width="85.140625" style="106" customWidth="1"/>
    <col min="3333" max="3333" width="9.42578125" style="106" customWidth="1"/>
    <col min="3334" max="3334" width="12.85546875" style="106" customWidth="1"/>
    <col min="3335" max="3335" width="21" style="106" customWidth="1"/>
    <col min="3336" max="3336" width="12.5703125" style="106" customWidth="1"/>
    <col min="3337" max="3337" width="12.85546875" style="106" customWidth="1"/>
    <col min="3338" max="3338" width="0" style="106" hidden="1" customWidth="1"/>
    <col min="3339" max="3340" width="10.42578125" style="106" customWidth="1"/>
    <col min="3341" max="3341" width="12.85546875" style="106" customWidth="1"/>
    <col min="3342" max="3342" width="11.28515625" style="106" customWidth="1"/>
    <col min="3343" max="3343" width="8.5703125" style="106" customWidth="1"/>
    <col min="3344" max="3344" width="9.28515625" style="106" bestFit="1" customWidth="1"/>
    <col min="3345" max="3345" width="10.28515625" style="106" bestFit="1" customWidth="1"/>
    <col min="3346" max="3346" width="11.28515625" style="106" customWidth="1"/>
    <col min="3347" max="3583" width="9.140625" style="106"/>
    <col min="3584" max="3584" width="5" style="106" customWidth="1"/>
    <col min="3585" max="3586" width="6.7109375" style="106" customWidth="1"/>
    <col min="3587" max="3587" width="39.140625" style="106" customWidth="1"/>
    <col min="3588" max="3588" width="85.140625" style="106" customWidth="1"/>
    <col min="3589" max="3589" width="9.42578125" style="106" customWidth="1"/>
    <col min="3590" max="3590" width="12.85546875" style="106" customWidth="1"/>
    <col min="3591" max="3591" width="21" style="106" customWidth="1"/>
    <col min="3592" max="3592" width="12.5703125" style="106" customWidth="1"/>
    <col min="3593" max="3593" width="12.85546875" style="106" customWidth="1"/>
    <col min="3594" max="3594" width="0" style="106" hidden="1" customWidth="1"/>
    <col min="3595" max="3596" width="10.42578125" style="106" customWidth="1"/>
    <col min="3597" max="3597" width="12.85546875" style="106" customWidth="1"/>
    <col min="3598" max="3598" width="11.28515625" style="106" customWidth="1"/>
    <col min="3599" max="3599" width="8.5703125" style="106" customWidth="1"/>
    <col min="3600" max="3600" width="9.28515625" style="106" bestFit="1" customWidth="1"/>
    <col min="3601" max="3601" width="10.28515625" style="106" bestFit="1" customWidth="1"/>
    <col min="3602" max="3602" width="11.28515625" style="106" customWidth="1"/>
    <col min="3603" max="3839" width="9.140625" style="106"/>
    <col min="3840" max="3840" width="5" style="106" customWidth="1"/>
    <col min="3841" max="3842" width="6.7109375" style="106" customWidth="1"/>
    <col min="3843" max="3843" width="39.140625" style="106" customWidth="1"/>
    <col min="3844" max="3844" width="85.140625" style="106" customWidth="1"/>
    <col min="3845" max="3845" width="9.42578125" style="106" customWidth="1"/>
    <col min="3846" max="3846" width="12.85546875" style="106" customWidth="1"/>
    <col min="3847" max="3847" width="21" style="106" customWidth="1"/>
    <col min="3848" max="3848" width="12.5703125" style="106" customWidth="1"/>
    <col min="3849" max="3849" width="12.85546875" style="106" customWidth="1"/>
    <col min="3850" max="3850" width="0" style="106" hidden="1" customWidth="1"/>
    <col min="3851" max="3852" width="10.42578125" style="106" customWidth="1"/>
    <col min="3853" max="3853" width="12.85546875" style="106" customWidth="1"/>
    <col min="3854" max="3854" width="11.28515625" style="106" customWidth="1"/>
    <col min="3855" max="3855" width="8.5703125" style="106" customWidth="1"/>
    <col min="3856" max="3856" width="9.28515625" style="106" bestFit="1" customWidth="1"/>
    <col min="3857" max="3857" width="10.28515625" style="106" bestFit="1" customWidth="1"/>
    <col min="3858" max="3858" width="11.28515625" style="106" customWidth="1"/>
    <col min="3859" max="4095" width="9.140625" style="106"/>
    <col min="4096" max="4096" width="5" style="106" customWidth="1"/>
    <col min="4097" max="4098" width="6.7109375" style="106" customWidth="1"/>
    <col min="4099" max="4099" width="39.140625" style="106" customWidth="1"/>
    <col min="4100" max="4100" width="85.140625" style="106" customWidth="1"/>
    <col min="4101" max="4101" width="9.42578125" style="106" customWidth="1"/>
    <col min="4102" max="4102" width="12.85546875" style="106" customWidth="1"/>
    <col min="4103" max="4103" width="21" style="106" customWidth="1"/>
    <col min="4104" max="4104" width="12.5703125" style="106" customWidth="1"/>
    <col min="4105" max="4105" width="12.85546875" style="106" customWidth="1"/>
    <col min="4106" max="4106" width="0" style="106" hidden="1" customWidth="1"/>
    <col min="4107" max="4108" width="10.42578125" style="106" customWidth="1"/>
    <col min="4109" max="4109" width="12.85546875" style="106" customWidth="1"/>
    <col min="4110" max="4110" width="11.28515625" style="106" customWidth="1"/>
    <col min="4111" max="4111" width="8.5703125" style="106" customWidth="1"/>
    <col min="4112" max="4112" width="9.28515625" style="106" bestFit="1" customWidth="1"/>
    <col min="4113" max="4113" width="10.28515625" style="106" bestFit="1" customWidth="1"/>
    <col min="4114" max="4114" width="11.28515625" style="106" customWidth="1"/>
    <col min="4115" max="4351" width="9.140625" style="106"/>
    <col min="4352" max="4352" width="5" style="106" customWidth="1"/>
    <col min="4353" max="4354" width="6.7109375" style="106" customWidth="1"/>
    <col min="4355" max="4355" width="39.140625" style="106" customWidth="1"/>
    <col min="4356" max="4356" width="85.140625" style="106" customWidth="1"/>
    <col min="4357" max="4357" width="9.42578125" style="106" customWidth="1"/>
    <col min="4358" max="4358" width="12.85546875" style="106" customWidth="1"/>
    <col min="4359" max="4359" width="21" style="106" customWidth="1"/>
    <col min="4360" max="4360" width="12.5703125" style="106" customWidth="1"/>
    <col min="4361" max="4361" width="12.85546875" style="106" customWidth="1"/>
    <col min="4362" max="4362" width="0" style="106" hidden="1" customWidth="1"/>
    <col min="4363" max="4364" width="10.42578125" style="106" customWidth="1"/>
    <col min="4365" max="4365" width="12.85546875" style="106" customWidth="1"/>
    <col min="4366" max="4366" width="11.28515625" style="106" customWidth="1"/>
    <col min="4367" max="4367" width="8.5703125" style="106" customWidth="1"/>
    <col min="4368" max="4368" width="9.28515625" style="106" bestFit="1" customWidth="1"/>
    <col min="4369" max="4369" width="10.28515625" style="106" bestFit="1" customWidth="1"/>
    <col min="4370" max="4370" width="11.28515625" style="106" customWidth="1"/>
    <col min="4371" max="4607" width="9.140625" style="106"/>
    <col min="4608" max="4608" width="5" style="106" customWidth="1"/>
    <col min="4609" max="4610" width="6.7109375" style="106" customWidth="1"/>
    <col min="4611" max="4611" width="39.140625" style="106" customWidth="1"/>
    <col min="4612" max="4612" width="85.140625" style="106" customWidth="1"/>
    <col min="4613" max="4613" width="9.42578125" style="106" customWidth="1"/>
    <col min="4614" max="4614" width="12.85546875" style="106" customWidth="1"/>
    <col min="4615" max="4615" width="21" style="106" customWidth="1"/>
    <col min="4616" max="4616" width="12.5703125" style="106" customWidth="1"/>
    <col min="4617" max="4617" width="12.85546875" style="106" customWidth="1"/>
    <col min="4618" max="4618" width="0" style="106" hidden="1" customWidth="1"/>
    <col min="4619" max="4620" width="10.42578125" style="106" customWidth="1"/>
    <col min="4621" max="4621" width="12.85546875" style="106" customWidth="1"/>
    <col min="4622" max="4622" width="11.28515625" style="106" customWidth="1"/>
    <col min="4623" max="4623" width="8.5703125" style="106" customWidth="1"/>
    <col min="4624" max="4624" width="9.28515625" style="106" bestFit="1" customWidth="1"/>
    <col min="4625" max="4625" width="10.28515625" style="106" bestFit="1" customWidth="1"/>
    <col min="4626" max="4626" width="11.28515625" style="106" customWidth="1"/>
    <col min="4627" max="4863" width="9.140625" style="106"/>
    <col min="4864" max="4864" width="5" style="106" customWidth="1"/>
    <col min="4865" max="4866" width="6.7109375" style="106" customWidth="1"/>
    <col min="4867" max="4867" width="39.140625" style="106" customWidth="1"/>
    <col min="4868" max="4868" width="85.140625" style="106" customWidth="1"/>
    <col min="4869" max="4869" width="9.42578125" style="106" customWidth="1"/>
    <col min="4870" max="4870" width="12.85546875" style="106" customWidth="1"/>
    <col min="4871" max="4871" width="21" style="106" customWidth="1"/>
    <col min="4872" max="4872" width="12.5703125" style="106" customWidth="1"/>
    <col min="4873" max="4873" width="12.85546875" style="106" customWidth="1"/>
    <col min="4874" max="4874" width="0" style="106" hidden="1" customWidth="1"/>
    <col min="4875" max="4876" width="10.42578125" style="106" customWidth="1"/>
    <col min="4877" max="4877" width="12.85546875" style="106" customWidth="1"/>
    <col min="4878" max="4878" width="11.28515625" style="106" customWidth="1"/>
    <col min="4879" max="4879" width="8.5703125" style="106" customWidth="1"/>
    <col min="4880" max="4880" width="9.28515625" style="106" bestFit="1" customWidth="1"/>
    <col min="4881" max="4881" width="10.28515625" style="106" bestFit="1" customWidth="1"/>
    <col min="4882" max="4882" width="11.28515625" style="106" customWidth="1"/>
    <col min="4883" max="5119" width="9.140625" style="106"/>
    <col min="5120" max="5120" width="5" style="106" customWidth="1"/>
    <col min="5121" max="5122" width="6.7109375" style="106" customWidth="1"/>
    <col min="5123" max="5123" width="39.140625" style="106" customWidth="1"/>
    <col min="5124" max="5124" width="85.140625" style="106" customWidth="1"/>
    <col min="5125" max="5125" width="9.42578125" style="106" customWidth="1"/>
    <col min="5126" max="5126" width="12.85546875" style="106" customWidth="1"/>
    <col min="5127" max="5127" width="21" style="106" customWidth="1"/>
    <col min="5128" max="5128" width="12.5703125" style="106" customWidth="1"/>
    <col min="5129" max="5129" width="12.85546875" style="106" customWidth="1"/>
    <col min="5130" max="5130" width="0" style="106" hidden="1" customWidth="1"/>
    <col min="5131" max="5132" width="10.42578125" style="106" customWidth="1"/>
    <col min="5133" max="5133" width="12.85546875" style="106" customWidth="1"/>
    <col min="5134" max="5134" width="11.28515625" style="106" customWidth="1"/>
    <col min="5135" max="5135" width="8.5703125" style="106" customWidth="1"/>
    <col min="5136" max="5136" width="9.28515625" style="106" bestFit="1" customWidth="1"/>
    <col min="5137" max="5137" width="10.28515625" style="106" bestFit="1" customWidth="1"/>
    <col min="5138" max="5138" width="11.28515625" style="106" customWidth="1"/>
    <col min="5139" max="5375" width="9.140625" style="106"/>
    <col min="5376" max="5376" width="5" style="106" customWidth="1"/>
    <col min="5377" max="5378" width="6.7109375" style="106" customWidth="1"/>
    <col min="5379" max="5379" width="39.140625" style="106" customWidth="1"/>
    <col min="5380" max="5380" width="85.140625" style="106" customWidth="1"/>
    <col min="5381" max="5381" width="9.42578125" style="106" customWidth="1"/>
    <col min="5382" max="5382" width="12.85546875" style="106" customWidth="1"/>
    <col min="5383" max="5383" width="21" style="106" customWidth="1"/>
    <col min="5384" max="5384" width="12.5703125" style="106" customWidth="1"/>
    <col min="5385" max="5385" width="12.85546875" style="106" customWidth="1"/>
    <col min="5386" max="5386" width="0" style="106" hidden="1" customWidth="1"/>
    <col min="5387" max="5388" width="10.42578125" style="106" customWidth="1"/>
    <col min="5389" max="5389" width="12.85546875" style="106" customWidth="1"/>
    <col min="5390" max="5390" width="11.28515625" style="106" customWidth="1"/>
    <col min="5391" max="5391" width="8.5703125" style="106" customWidth="1"/>
    <col min="5392" max="5392" width="9.28515625" style="106" bestFit="1" customWidth="1"/>
    <col min="5393" max="5393" width="10.28515625" style="106" bestFit="1" customWidth="1"/>
    <col min="5394" max="5394" width="11.28515625" style="106" customWidth="1"/>
    <col min="5395" max="5631" width="9.140625" style="106"/>
    <col min="5632" max="5632" width="5" style="106" customWidth="1"/>
    <col min="5633" max="5634" width="6.7109375" style="106" customWidth="1"/>
    <col min="5635" max="5635" width="39.140625" style="106" customWidth="1"/>
    <col min="5636" max="5636" width="85.140625" style="106" customWidth="1"/>
    <col min="5637" max="5637" width="9.42578125" style="106" customWidth="1"/>
    <col min="5638" max="5638" width="12.85546875" style="106" customWidth="1"/>
    <col min="5639" max="5639" width="21" style="106" customWidth="1"/>
    <col min="5640" max="5640" width="12.5703125" style="106" customWidth="1"/>
    <col min="5641" max="5641" width="12.85546875" style="106" customWidth="1"/>
    <col min="5642" max="5642" width="0" style="106" hidden="1" customWidth="1"/>
    <col min="5643" max="5644" width="10.42578125" style="106" customWidth="1"/>
    <col min="5645" max="5645" width="12.85546875" style="106" customWidth="1"/>
    <col min="5646" max="5646" width="11.28515625" style="106" customWidth="1"/>
    <col min="5647" max="5647" width="8.5703125" style="106" customWidth="1"/>
    <col min="5648" max="5648" width="9.28515625" style="106" bestFit="1" customWidth="1"/>
    <col min="5649" max="5649" width="10.28515625" style="106" bestFit="1" customWidth="1"/>
    <col min="5650" max="5650" width="11.28515625" style="106" customWidth="1"/>
    <col min="5651" max="5887" width="9.140625" style="106"/>
    <col min="5888" max="5888" width="5" style="106" customWidth="1"/>
    <col min="5889" max="5890" width="6.7109375" style="106" customWidth="1"/>
    <col min="5891" max="5891" width="39.140625" style="106" customWidth="1"/>
    <col min="5892" max="5892" width="85.140625" style="106" customWidth="1"/>
    <col min="5893" max="5893" width="9.42578125" style="106" customWidth="1"/>
    <col min="5894" max="5894" width="12.85546875" style="106" customWidth="1"/>
    <col min="5895" max="5895" width="21" style="106" customWidth="1"/>
    <col min="5896" max="5896" width="12.5703125" style="106" customWidth="1"/>
    <col min="5897" max="5897" width="12.85546875" style="106" customWidth="1"/>
    <col min="5898" max="5898" width="0" style="106" hidden="1" customWidth="1"/>
    <col min="5899" max="5900" width="10.42578125" style="106" customWidth="1"/>
    <col min="5901" max="5901" width="12.85546875" style="106" customWidth="1"/>
    <col min="5902" max="5902" width="11.28515625" style="106" customWidth="1"/>
    <col min="5903" max="5903" width="8.5703125" style="106" customWidth="1"/>
    <col min="5904" max="5904" width="9.28515625" style="106" bestFit="1" customWidth="1"/>
    <col min="5905" max="5905" width="10.28515625" style="106" bestFit="1" customWidth="1"/>
    <col min="5906" max="5906" width="11.28515625" style="106" customWidth="1"/>
    <col min="5907" max="6143" width="9.140625" style="106"/>
    <col min="6144" max="6144" width="5" style="106" customWidth="1"/>
    <col min="6145" max="6146" width="6.7109375" style="106" customWidth="1"/>
    <col min="6147" max="6147" width="39.140625" style="106" customWidth="1"/>
    <col min="6148" max="6148" width="85.140625" style="106" customWidth="1"/>
    <col min="6149" max="6149" width="9.42578125" style="106" customWidth="1"/>
    <col min="6150" max="6150" width="12.85546875" style="106" customWidth="1"/>
    <col min="6151" max="6151" width="21" style="106" customWidth="1"/>
    <col min="6152" max="6152" width="12.5703125" style="106" customWidth="1"/>
    <col min="6153" max="6153" width="12.85546875" style="106" customWidth="1"/>
    <col min="6154" max="6154" width="0" style="106" hidden="1" customWidth="1"/>
    <col min="6155" max="6156" width="10.42578125" style="106" customWidth="1"/>
    <col min="6157" max="6157" width="12.85546875" style="106" customWidth="1"/>
    <col min="6158" max="6158" width="11.28515625" style="106" customWidth="1"/>
    <col min="6159" max="6159" width="8.5703125" style="106" customWidth="1"/>
    <col min="6160" max="6160" width="9.28515625" style="106" bestFit="1" customWidth="1"/>
    <col min="6161" max="6161" width="10.28515625" style="106" bestFit="1" customWidth="1"/>
    <col min="6162" max="6162" width="11.28515625" style="106" customWidth="1"/>
    <col min="6163" max="6399" width="9.140625" style="106"/>
    <col min="6400" max="6400" width="5" style="106" customWidth="1"/>
    <col min="6401" max="6402" width="6.7109375" style="106" customWidth="1"/>
    <col min="6403" max="6403" width="39.140625" style="106" customWidth="1"/>
    <col min="6404" max="6404" width="85.140625" style="106" customWidth="1"/>
    <col min="6405" max="6405" width="9.42578125" style="106" customWidth="1"/>
    <col min="6406" max="6406" width="12.85546875" style="106" customWidth="1"/>
    <col min="6407" max="6407" width="21" style="106" customWidth="1"/>
    <col min="6408" max="6408" width="12.5703125" style="106" customWidth="1"/>
    <col min="6409" max="6409" width="12.85546875" style="106" customWidth="1"/>
    <col min="6410" max="6410" width="0" style="106" hidden="1" customWidth="1"/>
    <col min="6411" max="6412" width="10.42578125" style="106" customWidth="1"/>
    <col min="6413" max="6413" width="12.85546875" style="106" customWidth="1"/>
    <col min="6414" max="6414" width="11.28515625" style="106" customWidth="1"/>
    <col min="6415" max="6415" width="8.5703125" style="106" customWidth="1"/>
    <col min="6416" max="6416" width="9.28515625" style="106" bestFit="1" customWidth="1"/>
    <col min="6417" max="6417" width="10.28515625" style="106" bestFit="1" customWidth="1"/>
    <col min="6418" max="6418" width="11.28515625" style="106" customWidth="1"/>
    <col min="6419" max="6655" width="9.140625" style="106"/>
    <col min="6656" max="6656" width="5" style="106" customWidth="1"/>
    <col min="6657" max="6658" width="6.7109375" style="106" customWidth="1"/>
    <col min="6659" max="6659" width="39.140625" style="106" customWidth="1"/>
    <col min="6660" max="6660" width="85.140625" style="106" customWidth="1"/>
    <col min="6661" max="6661" width="9.42578125" style="106" customWidth="1"/>
    <col min="6662" max="6662" width="12.85546875" style="106" customWidth="1"/>
    <col min="6663" max="6663" width="21" style="106" customWidth="1"/>
    <col min="6664" max="6664" width="12.5703125" style="106" customWidth="1"/>
    <col min="6665" max="6665" width="12.85546875" style="106" customWidth="1"/>
    <col min="6666" max="6666" width="0" style="106" hidden="1" customWidth="1"/>
    <col min="6667" max="6668" width="10.42578125" style="106" customWidth="1"/>
    <col min="6669" max="6669" width="12.85546875" style="106" customWidth="1"/>
    <col min="6670" max="6670" width="11.28515625" style="106" customWidth="1"/>
    <col min="6671" max="6671" width="8.5703125" style="106" customWidth="1"/>
    <col min="6672" max="6672" width="9.28515625" style="106" bestFit="1" customWidth="1"/>
    <col min="6673" max="6673" width="10.28515625" style="106" bestFit="1" customWidth="1"/>
    <col min="6674" max="6674" width="11.28515625" style="106" customWidth="1"/>
    <col min="6675" max="6911" width="9.140625" style="106"/>
    <col min="6912" max="6912" width="5" style="106" customWidth="1"/>
    <col min="6913" max="6914" width="6.7109375" style="106" customWidth="1"/>
    <col min="6915" max="6915" width="39.140625" style="106" customWidth="1"/>
    <col min="6916" max="6916" width="85.140625" style="106" customWidth="1"/>
    <col min="6917" max="6917" width="9.42578125" style="106" customWidth="1"/>
    <col min="6918" max="6918" width="12.85546875" style="106" customWidth="1"/>
    <col min="6919" max="6919" width="21" style="106" customWidth="1"/>
    <col min="6920" max="6920" width="12.5703125" style="106" customWidth="1"/>
    <col min="6921" max="6921" width="12.85546875" style="106" customWidth="1"/>
    <col min="6922" max="6922" width="0" style="106" hidden="1" customWidth="1"/>
    <col min="6923" max="6924" width="10.42578125" style="106" customWidth="1"/>
    <col min="6925" max="6925" width="12.85546875" style="106" customWidth="1"/>
    <col min="6926" max="6926" width="11.28515625" style="106" customWidth="1"/>
    <col min="6927" max="6927" width="8.5703125" style="106" customWidth="1"/>
    <col min="6928" max="6928" width="9.28515625" style="106" bestFit="1" customWidth="1"/>
    <col min="6929" max="6929" width="10.28515625" style="106" bestFit="1" customWidth="1"/>
    <col min="6930" max="6930" width="11.28515625" style="106" customWidth="1"/>
    <col min="6931" max="7167" width="9.140625" style="106"/>
    <col min="7168" max="7168" width="5" style="106" customWidth="1"/>
    <col min="7169" max="7170" width="6.7109375" style="106" customWidth="1"/>
    <col min="7171" max="7171" width="39.140625" style="106" customWidth="1"/>
    <col min="7172" max="7172" width="85.140625" style="106" customWidth="1"/>
    <col min="7173" max="7173" width="9.42578125" style="106" customWidth="1"/>
    <col min="7174" max="7174" width="12.85546875" style="106" customWidth="1"/>
    <col min="7175" max="7175" width="21" style="106" customWidth="1"/>
    <col min="7176" max="7176" width="12.5703125" style="106" customWidth="1"/>
    <col min="7177" max="7177" width="12.85546875" style="106" customWidth="1"/>
    <col min="7178" max="7178" width="0" style="106" hidden="1" customWidth="1"/>
    <col min="7179" max="7180" width="10.42578125" style="106" customWidth="1"/>
    <col min="7181" max="7181" width="12.85546875" style="106" customWidth="1"/>
    <col min="7182" max="7182" width="11.28515625" style="106" customWidth="1"/>
    <col min="7183" max="7183" width="8.5703125" style="106" customWidth="1"/>
    <col min="7184" max="7184" width="9.28515625" style="106" bestFit="1" customWidth="1"/>
    <col min="7185" max="7185" width="10.28515625" style="106" bestFit="1" customWidth="1"/>
    <col min="7186" max="7186" width="11.28515625" style="106" customWidth="1"/>
    <col min="7187" max="7423" width="9.140625" style="106"/>
    <col min="7424" max="7424" width="5" style="106" customWidth="1"/>
    <col min="7425" max="7426" width="6.7109375" style="106" customWidth="1"/>
    <col min="7427" max="7427" width="39.140625" style="106" customWidth="1"/>
    <col min="7428" max="7428" width="85.140625" style="106" customWidth="1"/>
    <col min="7429" max="7429" width="9.42578125" style="106" customWidth="1"/>
    <col min="7430" max="7430" width="12.85546875" style="106" customWidth="1"/>
    <col min="7431" max="7431" width="21" style="106" customWidth="1"/>
    <col min="7432" max="7432" width="12.5703125" style="106" customWidth="1"/>
    <col min="7433" max="7433" width="12.85546875" style="106" customWidth="1"/>
    <col min="7434" max="7434" width="0" style="106" hidden="1" customWidth="1"/>
    <col min="7435" max="7436" width="10.42578125" style="106" customWidth="1"/>
    <col min="7437" max="7437" width="12.85546875" style="106" customWidth="1"/>
    <col min="7438" max="7438" width="11.28515625" style="106" customWidth="1"/>
    <col min="7439" max="7439" width="8.5703125" style="106" customWidth="1"/>
    <col min="7440" max="7440" width="9.28515625" style="106" bestFit="1" customWidth="1"/>
    <col min="7441" max="7441" width="10.28515625" style="106" bestFit="1" customWidth="1"/>
    <col min="7442" max="7442" width="11.28515625" style="106" customWidth="1"/>
    <col min="7443" max="7679" width="9.140625" style="106"/>
    <col min="7680" max="7680" width="5" style="106" customWidth="1"/>
    <col min="7681" max="7682" width="6.7109375" style="106" customWidth="1"/>
    <col min="7683" max="7683" width="39.140625" style="106" customWidth="1"/>
    <col min="7684" max="7684" width="85.140625" style="106" customWidth="1"/>
    <col min="7685" max="7685" width="9.42578125" style="106" customWidth="1"/>
    <col min="7686" max="7686" width="12.85546875" style="106" customWidth="1"/>
    <col min="7687" max="7687" width="21" style="106" customWidth="1"/>
    <col min="7688" max="7688" width="12.5703125" style="106" customWidth="1"/>
    <col min="7689" max="7689" width="12.85546875" style="106" customWidth="1"/>
    <col min="7690" max="7690" width="0" style="106" hidden="1" customWidth="1"/>
    <col min="7691" max="7692" width="10.42578125" style="106" customWidth="1"/>
    <col min="7693" max="7693" width="12.85546875" style="106" customWidth="1"/>
    <col min="7694" max="7694" width="11.28515625" style="106" customWidth="1"/>
    <col min="7695" max="7695" width="8.5703125" style="106" customWidth="1"/>
    <col min="7696" max="7696" width="9.28515625" style="106" bestFit="1" customWidth="1"/>
    <col min="7697" max="7697" width="10.28515625" style="106" bestFit="1" customWidth="1"/>
    <col min="7698" max="7698" width="11.28515625" style="106" customWidth="1"/>
    <col min="7699" max="7935" width="9.140625" style="106"/>
    <col min="7936" max="7936" width="5" style="106" customWidth="1"/>
    <col min="7937" max="7938" width="6.7109375" style="106" customWidth="1"/>
    <col min="7939" max="7939" width="39.140625" style="106" customWidth="1"/>
    <col min="7940" max="7940" width="85.140625" style="106" customWidth="1"/>
    <col min="7941" max="7941" width="9.42578125" style="106" customWidth="1"/>
    <col min="7942" max="7942" width="12.85546875" style="106" customWidth="1"/>
    <col min="7943" max="7943" width="21" style="106" customWidth="1"/>
    <col min="7944" max="7944" width="12.5703125" style="106" customWidth="1"/>
    <col min="7945" max="7945" width="12.85546875" style="106" customWidth="1"/>
    <col min="7946" max="7946" width="0" style="106" hidden="1" customWidth="1"/>
    <col min="7947" max="7948" width="10.42578125" style="106" customWidth="1"/>
    <col min="7949" max="7949" width="12.85546875" style="106" customWidth="1"/>
    <col min="7950" max="7950" width="11.28515625" style="106" customWidth="1"/>
    <col min="7951" max="7951" width="8.5703125" style="106" customWidth="1"/>
    <col min="7952" max="7952" width="9.28515625" style="106" bestFit="1" customWidth="1"/>
    <col min="7953" max="7953" width="10.28515625" style="106" bestFit="1" customWidth="1"/>
    <col min="7954" max="7954" width="11.28515625" style="106" customWidth="1"/>
    <col min="7955" max="8191" width="9.140625" style="106"/>
    <col min="8192" max="8192" width="5" style="106" customWidth="1"/>
    <col min="8193" max="8194" width="6.7109375" style="106" customWidth="1"/>
    <col min="8195" max="8195" width="39.140625" style="106" customWidth="1"/>
    <col min="8196" max="8196" width="85.140625" style="106" customWidth="1"/>
    <col min="8197" max="8197" width="9.42578125" style="106" customWidth="1"/>
    <col min="8198" max="8198" width="12.85546875" style="106" customWidth="1"/>
    <col min="8199" max="8199" width="21" style="106" customWidth="1"/>
    <col min="8200" max="8200" width="12.5703125" style="106" customWidth="1"/>
    <col min="8201" max="8201" width="12.85546875" style="106" customWidth="1"/>
    <col min="8202" max="8202" width="0" style="106" hidden="1" customWidth="1"/>
    <col min="8203" max="8204" width="10.42578125" style="106" customWidth="1"/>
    <col min="8205" max="8205" width="12.85546875" style="106" customWidth="1"/>
    <col min="8206" max="8206" width="11.28515625" style="106" customWidth="1"/>
    <col min="8207" max="8207" width="8.5703125" style="106" customWidth="1"/>
    <col min="8208" max="8208" width="9.28515625" style="106" bestFit="1" customWidth="1"/>
    <col min="8209" max="8209" width="10.28515625" style="106" bestFit="1" customWidth="1"/>
    <col min="8210" max="8210" width="11.28515625" style="106" customWidth="1"/>
    <col min="8211" max="8447" width="9.140625" style="106"/>
    <col min="8448" max="8448" width="5" style="106" customWidth="1"/>
    <col min="8449" max="8450" width="6.7109375" style="106" customWidth="1"/>
    <col min="8451" max="8451" width="39.140625" style="106" customWidth="1"/>
    <col min="8452" max="8452" width="85.140625" style="106" customWidth="1"/>
    <col min="8453" max="8453" width="9.42578125" style="106" customWidth="1"/>
    <col min="8454" max="8454" width="12.85546875" style="106" customWidth="1"/>
    <col min="8455" max="8455" width="21" style="106" customWidth="1"/>
    <col min="8456" max="8456" width="12.5703125" style="106" customWidth="1"/>
    <col min="8457" max="8457" width="12.85546875" style="106" customWidth="1"/>
    <col min="8458" max="8458" width="0" style="106" hidden="1" customWidth="1"/>
    <col min="8459" max="8460" width="10.42578125" style="106" customWidth="1"/>
    <col min="8461" max="8461" width="12.85546875" style="106" customWidth="1"/>
    <col min="8462" max="8462" width="11.28515625" style="106" customWidth="1"/>
    <col min="8463" max="8463" width="8.5703125" style="106" customWidth="1"/>
    <col min="8464" max="8464" width="9.28515625" style="106" bestFit="1" customWidth="1"/>
    <col min="8465" max="8465" width="10.28515625" style="106" bestFit="1" customWidth="1"/>
    <col min="8466" max="8466" width="11.28515625" style="106" customWidth="1"/>
    <col min="8467" max="8703" width="9.140625" style="106"/>
    <col min="8704" max="8704" width="5" style="106" customWidth="1"/>
    <col min="8705" max="8706" width="6.7109375" style="106" customWidth="1"/>
    <col min="8707" max="8707" width="39.140625" style="106" customWidth="1"/>
    <col min="8708" max="8708" width="85.140625" style="106" customWidth="1"/>
    <col min="8709" max="8709" width="9.42578125" style="106" customWidth="1"/>
    <col min="8710" max="8710" width="12.85546875" style="106" customWidth="1"/>
    <col min="8711" max="8711" width="21" style="106" customWidth="1"/>
    <col min="8712" max="8712" width="12.5703125" style="106" customWidth="1"/>
    <col min="8713" max="8713" width="12.85546875" style="106" customWidth="1"/>
    <col min="8714" max="8714" width="0" style="106" hidden="1" customWidth="1"/>
    <col min="8715" max="8716" width="10.42578125" style="106" customWidth="1"/>
    <col min="8717" max="8717" width="12.85546875" style="106" customWidth="1"/>
    <col min="8718" max="8718" width="11.28515625" style="106" customWidth="1"/>
    <col min="8719" max="8719" width="8.5703125" style="106" customWidth="1"/>
    <col min="8720" max="8720" width="9.28515625" style="106" bestFit="1" customWidth="1"/>
    <col min="8721" max="8721" width="10.28515625" style="106" bestFit="1" customWidth="1"/>
    <col min="8722" max="8722" width="11.28515625" style="106" customWidth="1"/>
    <col min="8723" max="8959" width="9.140625" style="106"/>
    <col min="8960" max="8960" width="5" style="106" customWidth="1"/>
    <col min="8961" max="8962" width="6.7109375" style="106" customWidth="1"/>
    <col min="8963" max="8963" width="39.140625" style="106" customWidth="1"/>
    <col min="8964" max="8964" width="85.140625" style="106" customWidth="1"/>
    <col min="8965" max="8965" width="9.42578125" style="106" customWidth="1"/>
    <col min="8966" max="8966" width="12.85546875" style="106" customWidth="1"/>
    <col min="8967" max="8967" width="21" style="106" customWidth="1"/>
    <col min="8968" max="8968" width="12.5703125" style="106" customWidth="1"/>
    <col min="8969" max="8969" width="12.85546875" style="106" customWidth="1"/>
    <col min="8970" max="8970" width="0" style="106" hidden="1" customWidth="1"/>
    <col min="8971" max="8972" width="10.42578125" style="106" customWidth="1"/>
    <col min="8973" max="8973" width="12.85546875" style="106" customWidth="1"/>
    <col min="8974" max="8974" width="11.28515625" style="106" customWidth="1"/>
    <col min="8975" max="8975" width="8.5703125" style="106" customWidth="1"/>
    <col min="8976" max="8976" width="9.28515625" style="106" bestFit="1" customWidth="1"/>
    <col min="8977" max="8977" width="10.28515625" style="106" bestFit="1" customWidth="1"/>
    <col min="8978" max="8978" width="11.28515625" style="106" customWidth="1"/>
    <col min="8979" max="9215" width="9.140625" style="106"/>
    <col min="9216" max="9216" width="5" style="106" customWidth="1"/>
    <col min="9217" max="9218" width="6.7109375" style="106" customWidth="1"/>
    <col min="9219" max="9219" width="39.140625" style="106" customWidth="1"/>
    <col min="9220" max="9220" width="85.140625" style="106" customWidth="1"/>
    <col min="9221" max="9221" width="9.42578125" style="106" customWidth="1"/>
    <col min="9222" max="9222" width="12.85546875" style="106" customWidth="1"/>
    <col min="9223" max="9223" width="21" style="106" customWidth="1"/>
    <col min="9224" max="9224" width="12.5703125" style="106" customWidth="1"/>
    <col min="9225" max="9225" width="12.85546875" style="106" customWidth="1"/>
    <col min="9226" max="9226" width="0" style="106" hidden="1" customWidth="1"/>
    <col min="9227" max="9228" width="10.42578125" style="106" customWidth="1"/>
    <col min="9229" max="9229" width="12.85546875" style="106" customWidth="1"/>
    <col min="9230" max="9230" width="11.28515625" style="106" customWidth="1"/>
    <col min="9231" max="9231" width="8.5703125" style="106" customWidth="1"/>
    <col min="9232" max="9232" width="9.28515625" style="106" bestFit="1" customWidth="1"/>
    <col min="9233" max="9233" width="10.28515625" style="106" bestFit="1" customWidth="1"/>
    <col min="9234" max="9234" width="11.28515625" style="106" customWidth="1"/>
    <col min="9235" max="9471" width="9.140625" style="106"/>
    <col min="9472" max="9472" width="5" style="106" customWidth="1"/>
    <col min="9473" max="9474" width="6.7109375" style="106" customWidth="1"/>
    <col min="9475" max="9475" width="39.140625" style="106" customWidth="1"/>
    <col min="9476" max="9476" width="85.140625" style="106" customWidth="1"/>
    <col min="9477" max="9477" width="9.42578125" style="106" customWidth="1"/>
    <col min="9478" max="9478" width="12.85546875" style="106" customWidth="1"/>
    <col min="9479" max="9479" width="21" style="106" customWidth="1"/>
    <col min="9480" max="9480" width="12.5703125" style="106" customWidth="1"/>
    <col min="9481" max="9481" width="12.85546875" style="106" customWidth="1"/>
    <col min="9482" max="9482" width="0" style="106" hidden="1" customWidth="1"/>
    <col min="9483" max="9484" width="10.42578125" style="106" customWidth="1"/>
    <col min="9485" max="9485" width="12.85546875" style="106" customWidth="1"/>
    <col min="9486" max="9486" width="11.28515625" style="106" customWidth="1"/>
    <col min="9487" max="9487" width="8.5703125" style="106" customWidth="1"/>
    <col min="9488" max="9488" width="9.28515625" style="106" bestFit="1" customWidth="1"/>
    <col min="9489" max="9489" width="10.28515625" style="106" bestFit="1" customWidth="1"/>
    <col min="9490" max="9490" width="11.28515625" style="106" customWidth="1"/>
    <col min="9491" max="9727" width="9.140625" style="106"/>
    <col min="9728" max="9728" width="5" style="106" customWidth="1"/>
    <col min="9729" max="9730" width="6.7109375" style="106" customWidth="1"/>
    <col min="9731" max="9731" width="39.140625" style="106" customWidth="1"/>
    <col min="9732" max="9732" width="85.140625" style="106" customWidth="1"/>
    <col min="9733" max="9733" width="9.42578125" style="106" customWidth="1"/>
    <col min="9734" max="9734" width="12.85546875" style="106" customWidth="1"/>
    <col min="9735" max="9735" width="21" style="106" customWidth="1"/>
    <col min="9736" max="9736" width="12.5703125" style="106" customWidth="1"/>
    <col min="9737" max="9737" width="12.85546875" style="106" customWidth="1"/>
    <col min="9738" max="9738" width="0" style="106" hidden="1" customWidth="1"/>
    <col min="9739" max="9740" width="10.42578125" style="106" customWidth="1"/>
    <col min="9741" max="9741" width="12.85546875" style="106" customWidth="1"/>
    <col min="9742" max="9742" width="11.28515625" style="106" customWidth="1"/>
    <col min="9743" max="9743" width="8.5703125" style="106" customWidth="1"/>
    <col min="9744" max="9744" width="9.28515625" style="106" bestFit="1" customWidth="1"/>
    <col min="9745" max="9745" width="10.28515625" style="106" bestFit="1" customWidth="1"/>
    <col min="9746" max="9746" width="11.28515625" style="106" customWidth="1"/>
    <col min="9747" max="9983" width="9.140625" style="106"/>
    <col min="9984" max="9984" width="5" style="106" customWidth="1"/>
    <col min="9985" max="9986" width="6.7109375" style="106" customWidth="1"/>
    <col min="9987" max="9987" width="39.140625" style="106" customWidth="1"/>
    <col min="9988" max="9988" width="85.140625" style="106" customWidth="1"/>
    <col min="9989" max="9989" width="9.42578125" style="106" customWidth="1"/>
    <col min="9990" max="9990" width="12.85546875" style="106" customWidth="1"/>
    <col min="9991" max="9991" width="21" style="106" customWidth="1"/>
    <col min="9992" max="9992" width="12.5703125" style="106" customWidth="1"/>
    <col min="9993" max="9993" width="12.85546875" style="106" customWidth="1"/>
    <col min="9994" max="9994" width="0" style="106" hidden="1" customWidth="1"/>
    <col min="9995" max="9996" width="10.42578125" style="106" customWidth="1"/>
    <col min="9997" max="9997" width="12.85546875" style="106" customWidth="1"/>
    <col min="9998" max="9998" width="11.28515625" style="106" customWidth="1"/>
    <col min="9999" max="9999" width="8.5703125" style="106" customWidth="1"/>
    <col min="10000" max="10000" width="9.28515625" style="106" bestFit="1" customWidth="1"/>
    <col min="10001" max="10001" width="10.28515625" style="106" bestFit="1" customWidth="1"/>
    <col min="10002" max="10002" width="11.28515625" style="106" customWidth="1"/>
    <col min="10003" max="10239" width="9.140625" style="106"/>
    <col min="10240" max="10240" width="5" style="106" customWidth="1"/>
    <col min="10241" max="10242" width="6.7109375" style="106" customWidth="1"/>
    <col min="10243" max="10243" width="39.140625" style="106" customWidth="1"/>
    <col min="10244" max="10244" width="85.140625" style="106" customWidth="1"/>
    <col min="10245" max="10245" width="9.42578125" style="106" customWidth="1"/>
    <col min="10246" max="10246" width="12.85546875" style="106" customWidth="1"/>
    <col min="10247" max="10247" width="21" style="106" customWidth="1"/>
    <col min="10248" max="10248" width="12.5703125" style="106" customWidth="1"/>
    <col min="10249" max="10249" width="12.85546875" style="106" customWidth="1"/>
    <col min="10250" max="10250" width="0" style="106" hidden="1" customWidth="1"/>
    <col min="10251" max="10252" width="10.42578125" style="106" customWidth="1"/>
    <col min="10253" max="10253" width="12.85546875" style="106" customWidth="1"/>
    <col min="10254" max="10254" width="11.28515625" style="106" customWidth="1"/>
    <col min="10255" max="10255" width="8.5703125" style="106" customWidth="1"/>
    <col min="10256" max="10256" width="9.28515625" style="106" bestFit="1" customWidth="1"/>
    <col min="10257" max="10257" width="10.28515625" style="106" bestFit="1" customWidth="1"/>
    <col min="10258" max="10258" width="11.28515625" style="106" customWidth="1"/>
    <col min="10259" max="10495" width="9.140625" style="106"/>
    <col min="10496" max="10496" width="5" style="106" customWidth="1"/>
    <col min="10497" max="10498" width="6.7109375" style="106" customWidth="1"/>
    <col min="10499" max="10499" width="39.140625" style="106" customWidth="1"/>
    <col min="10500" max="10500" width="85.140625" style="106" customWidth="1"/>
    <col min="10501" max="10501" width="9.42578125" style="106" customWidth="1"/>
    <col min="10502" max="10502" width="12.85546875" style="106" customWidth="1"/>
    <col min="10503" max="10503" width="21" style="106" customWidth="1"/>
    <col min="10504" max="10504" width="12.5703125" style="106" customWidth="1"/>
    <col min="10505" max="10505" width="12.85546875" style="106" customWidth="1"/>
    <col min="10506" max="10506" width="0" style="106" hidden="1" customWidth="1"/>
    <col min="10507" max="10508" width="10.42578125" style="106" customWidth="1"/>
    <col min="10509" max="10509" width="12.85546875" style="106" customWidth="1"/>
    <col min="10510" max="10510" width="11.28515625" style="106" customWidth="1"/>
    <col min="10511" max="10511" width="8.5703125" style="106" customWidth="1"/>
    <col min="10512" max="10512" width="9.28515625" style="106" bestFit="1" customWidth="1"/>
    <col min="10513" max="10513" width="10.28515625" style="106" bestFit="1" customWidth="1"/>
    <col min="10514" max="10514" width="11.28515625" style="106" customWidth="1"/>
    <col min="10515" max="10751" width="9.140625" style="106"/>
    <col min="10752" max="10752" width="5" style="106" customWidth="1"/>
    <col min="10753" max="10754" width="6.7109375" style="106" customWidth="1"/>
    <col min="10755" max="10755" width="39.140625" style="106" customWidth="1"/>
    <col min="10756" max="10756" width="85.140625" style="106" customWidth="1"/>
    <col min="10757" max="10757" width="9.42578125" style="106" customWidth="1"/>
    <col min="10758" max="10758" width="12.85546875" style="106" customWidth="1"/>
    <col min="10759" max="10759" width="21" style="106" customWidth="1"/>
    <col min="10760" max="10760" width="12.5703125" style="106" customWidth="1"/>
    <col min="10761" max="10761" width="12.85546875" style="106" customWidth="1"/>
    <col min="10762" max="10762" width="0" style="106" hidden="1" customWidth="1"/>
    <col min="10763" max="10764" width="10.42578125" style="106" customWidth="1"/>
    <col min="10765" max="10765" width="12.85546875" style="106" customWidth="1"/>
    <col min="10766" max="10766" width="11.28515625" style="106" customWidth="1"/>
    <col min="10767" max="10767" width="8.5703125" style="106" customWidth="1"/>
    <col min="10768" max="10768" width="9.28515625" style="106" bestFit="1" customWidth="1"/>
    <col min="10769" max="10769" width="10.28515625" style="106" bestFit="1" customWidth="1"/>
    <col min="10770" max="10770" width="11.28515625" style="106" customWidth="1"/>
    <col min="10771" max="11007" width="9.140625" style="106"/>
    <col min="11008" max="11008" width="5" style="106" customWidth="1"/>
    <col min="11009" max="11010" width="6.7109375" style="106" customWidth="1"/>
    <col min="11011" max="11011" width="39.140625" style="106" customWidth="1"/>
    <col min="11012" max="11012" width="85.140625" style="106" customWidth="1"/>
    <col min="11013" max="11013" width="9.42578125" style="106" customWidth="1"/>
    <col min="11014" max="11014" width="12.85546875" style="106" customWidth="1"/>
    <col min="11015" max="11015" width="21" style="106" customWidth="1"/>
    <col min="11016" max="11016" width="12.5703125" style="106" customWidth="1"/>
    <col min="11017" max="11017" width="12.85546875" style="106" customWidth="1"/>
    <col min="11018" max="11018" width="0" style="106" hidden="1" customWidth="1"/>
    <col min="11019" max="11020" width="10.42578125" style="106" customWidth="1"/>
    <col min="11021" max="11021" width="12.85546875" style="106" customWidth="1"/>
    <col min="11022" max="11022" width="11.28515625" style="106" customWidth="1"/>
    <col min="11023" max="11023" width="8.5703125" style="106" customWidth="1"/>
    <col min="11024" max="11024" width="9.28515625" style="106" bestFit="1" customWidth="1"/>
    <col min="11025" max="11025" width="10.28515625" style="106" bestFit="1" customWidth="1"/>
    <col min="11026" max="11026" width="11.28515625" style="106" customWidth="1"/>
    <col min="11027" max="11263" width="9.140625" style="106"/>
    <col min="11264" max="11264" width="5" style="106" customWidth="1"/>
    <col min="11265" max="11266" width="6.7109375" style="106" customWidth="1"/>
    <col min="11267" max="11267" width="39.140625" style="106" customWidth="1"/>
    <col min="11268" max="11268" width="85.140625" style="106" customWidth="1"/>
    <col min="11269" max="11269" width="9.42578125" style="106" customWidth="1"/>
    <col min="11270" max="11270" width="12.85546875" style="106" customWidth="1"/>
    <col min="11271" max="11271" width="21" style="106" customWidth="1"/>
    <col min="11272" max="11272" width="12.5703125" style="106" customWidth="1"/>
    <col min="11273" max="11273" width="12.85546875" style="106" customWidth="1"/>
    <col min="11274" max="11274" width="0" style="106" hidden="1" customWidth="1"/>
    <col min="11275" max="11276" width="10.42578125" style="106" customWidth="1"/>
    <col min="11277" max="11277" width="12.85546875" style="106" customWidth="1"/>
    <col min="11278" max="11278" width="11.28515625" style="106" customWidth="1"/>
    <col min="11279" max="11279" width="8.5703125" style="106" customWidth="1"/>
    <col min="11280" max="11280" width="9.28515625" style="106" bestFit="1" customWidth="1"/>
    <col min="11281" max="11281" width="10.28515625" style="106" bestFit="1" customWidth="1"/>
    <col min="11282" max="11282" width="11.28515625" style="106" customWidth="1"/>
    <col min="11283" max="11519" width="9.140625" style="106"/>
    <col min="11520" max="11520" width="5" style="106" customWidth="1"/>
    <col min="11521" max="11522" width="6.7109375" style="106" customWidth="1"/>
    <col min="11523" max="11523" width="39.140625" style="106" customWidth="1"/>
    <col min="11524" max="11524" width="85.140625" style="106" customWidth="1"/>
    <col min="11525" max="11525" width="9.42578125" style="106" customWidth="1"/>
    <col min="11526" max="11526" width="12.85546875" style="106" customWidth="1"/>
    <col min="11527" max="11527" width="21" style="106" customWidth="1"/>
    <col min="11528" max="11528" width="12.5703125" style="106" customWidth="1"/>
    <col min="11529" max="11529" width="12.85546875" style="106" customWidth="1"/>
    <col min="11530" max="11530" width="0" style="106" hidden="1" customWidth="1"/>
    <col min="11531" max="11532" width="10.42578125" style="106" customWidth="1"/>
    <col min="11533" max="11533" width="12.85546875" style="106" customWidth="1"/>
    <col min="11534" max="11534" width="11.28515625" style="106" customWidth="1"/>
    <col min="11535" max="11535" width="8.5703125" style="106" customWidth="1"/>
    <col min="11536" max="11536" width="9.28515625" style="106" bestFit="1" customWidth="1"/>
    <col min="11537" max="11537" width="10.28515625" style="106" bestFit="1" customWidth="1"/>
    <col min="11538" max="11538" width="11.28515625" style="106" customWidth="1"/>
    <col min="11539" max="11775" width="9.140625" style="106"/>
    <col min="11776" max="11776" width="5" style="106" customWidth="1"/>
    <col min="11777" max="11778" width="6.7109375" style="106" customWidth="1"/>
    <col min="11779" max="11779" width="39.140625" style="106" customWidth="1"/>
    <col min="11780" max="11780" width="85.140625" style="106" customWidth="1"/>
    <col min="11781" max="11781" width="9.42578125" style="106" customWidth="1"/>
    <col min="11782" max="11782" width="12.85546875" style="106" customWidth="1"/>
    <col min="11783" max="11783" width="21" style="106" customWidth="1"/>
    <col min="11784" max="11784" width="12.5703125" style="106" customWidth="1"/>
    <col min="11785" max="11785" width="12.85546875" style="106" customWidth="1"/>
    <col min="11786" max="11786" width="0" style="106" hidden="1" customWidth="1"/>
    <col min="11787" max="11788" width="10.42578125" style="106" customWidth="1"/>
    <col min="11789" max="11789" width="12.85546875" style="106" customWidth="1"/>
    <col min="11790" max="11790" width="11.28515625" style="106" customWidth="1"/>
    <col min="11791" max="11791" width="8.5703125" style="106" customWidth="1"/>
    <col min="11792" max="11792" width="9.28515625" style="106" bestFit="1" customWidth="1"/>
    <col min="11793" max="11793" width="10.28515625" style="106" bestFit="1" customWidth="1"/>
    <col min="11794" max="11794" width="11.28515625" style="106" customWidth="1"/>
    <col min="11795" max="12031" width="9.140625" style="106"/>
    <col min="12032" max="12032" width="5" style="106" customWidth="1"/>
    <col min="12033" max="12034" width="6.7109375" style="106" customWidth="1"/>
    <col min="12035" max="12035" width="39.140625" style="106" customWidth="1"/>
    <col min="12036" max="12036" width="85.140625" style="106" customWidth="1"/>
    <col min="12037" max="12037" width="9.42578125" style="106" customWidth="1"/>
    <col min="12038" max="12038" width="12.85546875" style="106" customWidth="1"/>
    <col min="12039" max="12039" width="21" style="106" customWidth="1"/>
    <col min="12040" max="12040" width="12.5703125" style="106" customWidth="1"/>
    <col min="12041" max="12041" width="12.85546875" style="106" customWidth="1"/>
    <col min="12042" max="12042" width="0" style="106" hidden="1" customWidth="1"/>
    <col min="12043" max="12044" width="10.42578125" style="106" customWidth="1"/>
    <col min="12045" max="12045" width="12.85546875" style="106" customWidth="1"/>
    <col min="12046" max="12046" width="11.28515625" style="106" customWidth="1"/>
    <col min="12047" max="12047" width="8.5703125" style="106" customWidth="1"/>
    <col min="12048" max="12048" width="9.28515625" style="106" bestFit="1" customWidth="1"/>
    <col min="12049" max="12049" width="10.28515625" style="106" bestFit="1" customWidth="1"/>
    <col min="12050" max="12050" width="11.28515625" style="106" customWidth="1"/>
    <col min="12051" max="12287" width="9.140625" style="106"/>
    <col min="12288" max="12288" width="5" style="106" customWidth="1"/>
    <col min="12289" max="12290" width="6.7109375" style="106" customWidth="1"/>
    <col min="12291" max="12291" width="39.140625" style="106" customWidth="1"/>
    <col min="12292" max="12292" width="85.140625" style="106" customWidth="1"/>
    <col min="12293" max="12293" width="9.42578125" style="106" customWidth="1"/>
    <col min="12294" max="12294" width="12.85546875" style="106" customWidth="1"/>
    <col min="12295" max="12295" width="21" style="106" customWidth="1"/>
    <col min="12296" max="12296" width="12.5703125" style="106" customWidth="1"/>
    <col min="12297" max="12297" width="12.85546875" style="106" customWidth="1"/>
    <col min="12298" max="12298" width="0" style="106" hidden="1" customWidth="1"/>
    <col min="12299" max="12300" width="10.42578125" style="106" customWidth="1"/>
    <col min="12301" max="12301" width="12.85546875" style="106" customWidth="1"/>
    <col min="12302" max="12302" width="11.28515625" style="106" customWidth="1"/>
    <col min="12303" max="12303" width="8.5703125" style="106" customWidth="1"/>
    <col min="12304" max="12304" width="9.28515625" style="106" bestFit="1" customWidth="1"/>
    <col min="12305" max="12305" width="10.28515625" style="106" bestFit="1" customWidth="1"/>
    <col min="12306" max="12306" width="11.28515625" style="106" customWidth="1"/>
    <col min="12307" max="12543" width="9.140625" style="106"/>
    <col min="12544" max="12544" width="5" style="106" customWidth="1"/>
    <col min="12545" max="12546" width="6.7109375" style="106" customWidth="1"/>
    <col min="12547" max="12547" width="39.140625" style="106" customWidth="1"/>
    <col min="12548" max="12548" width="85.140625" style="106" customWidth="1"/>
    <col min="12549" max="12549" width="9.42578125" style="106" customWidth="1"/>
    <col min="12550" max="12550" width="12.85546875" style="106" customWidth="1"/>
    <col min="12551" max="12551" width="21" style="106" customWidth="1"/>
    <col min="12552" max="12552" width="12.5703125" style="106" customWidth="1"/>
    <col min="12553" max="12553" width="12.85546875" style="106" customWidth="1"/>
    <col min="12554" max="12554" width="0" style="106" hidden="1" customWidth="1"/>
    <col min="12555" max="12556" width="10.42578125" style="106" customWidth="1"/>
    <col min="12557" max="12557" width="12.85546875" style="106" customWidth="1"/>
    <col min="12558" max="12558" width="11.28515625" style="106" customWidth="1"/>
    <col min="12559" max="12559" width="8.5703125" style="106" customWidth="1"/>
    <col min="12560" max="12560" width="9.28515625" style="106" bestFit="1" customWidth="1"/>
    <col min="12561" max="12561" width="10.28515625" style="106" bestFit="1" customWidth="1"/>
    <col min="12562" max="12562" width="11.28515625" style="106" customWidth="1"/>
    <col min="12563" max="12799" width="9.140625" style="106"/>
    <col min="12800" max="12800" width="5" style="106" customWidth="1"/>
    <col min="12801" max="12802" width="6.7109375" style="106" customWidth="1"/>
    <col min="12803" max="12803" width="39.140625" style="106" customWidth="1"/>
    <col min="12804" max="12804" width="85.140625" style="106" customWidth="1"/>
    <col min="12805" max="12805" width="9.42578125" style="106" customWidth="1"/>
    <col min="12806" max="12806" width="12.85546875" style="106" customWidth="1"/>
    <col min="12807" max="12807" width="21" style="106" customWidth="1"/>
    <col min="12808" max="12808" width="12.5703125" style="106" customWidth="1"/>
    <col min="12809" max="12809" width="12.85546875" style="106" customWidth="1"/>
    <col min="12810" max="12810" width="0" style="106" hidden="1" customWidth="1"/>
    <col min="12811" max="12812" width="10.42578125" style="106" customWidth="1"/>
    <col min="12813" max="12813" width="12.85546875" style="106" customWidth="1"/>
    <col min="12814" max="12814" width="11.28515625" style="106" customWidth="1"/>
    <col min="12815" max="12815" width="8.5703125" style="106" customWidth="1"/>
    <col min="12816" max="12816" width="9.28515625" style="106" bestFit="1" customWidth="1"/>
    <col min="12817" max="12817" width="10.28515625" style="106" bestFit="1" customWidth="1"/>
    <col min="12818" max="12818" width="11.28515625" style="106" customWidth="1"/>
    <col min="12819" max="13055" width="9.140625" style="106"/>
    <col min="13056" max="13056" width="5" style="106" customWidth="1"/>
    <col min="13057" max="13058" width="6.7109375" style="106" customWidth="1"/>
    <col min="13059" max="13059" width="39.140625" style="106" customWidth="1"/>
    <col min="13060" max="13060" width="85.140625" style="106" customWidth="1"/>
    <col min="13061" max="13061" width="9.42578125" style="106" customWidth="1"/>
    <col min="13062" max="13062" width="12.85546875" style="106" customWidth="1"/>
    <col min="13063" max="13063" width="21" style="106" customWidth="1"/>
    <col min="13064" max="13064" width="12.5703125" style="106" customWidth="1"/>
    <col min="13065" max="13065" width="12.85546875" style="106" customWidth="1"/>
    <col min="13066" max="13066" width="0" style="106" hidden="1" customWidth="1"/>
    <col min="13067" max="13068" width="10.42578125" style="106" customWidth="1"/>
    <col min="13069" max="13069" width="12.85546875" style="106" customWidth="1"/>
    <col min="13070" max="13070" width="11.28515625" style="106" customWidth="1"/>
    <col min="13071" max="13071" width="8.5703125" style="106" customWidth="1"/>
    <col min="13072" max="13072" width="9.28515625" style="106" bestFit="1" customWidth="1"/>
    <col min="13073" max="13073" width="10.28515625" style="106" bestFit="1" customWidth="1"/>
    <col min="13074" max="13074" width="11.28515625" style="106" customWidth="1"/>
    <col min="13075" max="13311" width="9.140625" style="106"/>
    <col min="13312" max="13312" width="5" style="106" customWidth="1"/>
    <col min="13313" max="13314" width="6.7109375" style="106" customWidth="1"/>
    <col min="13315" max="13315" width="39.140625" style="106" customWidth="1"/>
    <col min="13316" max="13316" width="85.140625" style="106" customWidth="1"/>
    <col min="13317" max="13317" width="9.42578125" style="106" customWidth="1"/>
    <col min="13318" max="13318" width="12.85546875" style="106" customWidth="1"/>
    <col min="13319" max="13319" width="21" style="106" customWidth="1"/>
    <col min="13320" max="13320" width="12.5703125" style="106" customWidth="1"/>
    <col min="13321" max="13321" width="12.85546875" style="106" customWidth="1"/>
    <col min="13322" max="13322" width="0" style="106" hidden="1" customWidth="1"/>
    <col min="13323" max="13324" width="10.42578125" style="106" customWidth="1"/>
    <col min="13325" max="13325" width="12.85546875" style="106" customWidth="1"/>
    <col min="13326" max="13326" width="11.28515625" style="106" customWidth="1"/>
    <col min="13327" max="13327" width="8.5703125" style="106" customWidth="1"/>
    <col min="13328" max="13328" width="9.28515625" style="106" bestFit="1" customWidth="1"/>
    <col min="13329" max="13329" width="10.28515625" style="106" bestFit="1" customWidth="1"/>
    <col min="13330" max="13330" width="11.28515625" style="106" customWidth="1"/>
    <col min="13331" max="13567" width="9.140625" style="106"/>
    <col min="13568" max="13568" width="5" style="106" customWidth="1"/>
    <col min="13569" max="13570" width="6.7109375" style="106" customWidth="1"/>
    <col min="13571" max="13571" width="39.140625" style="106" customWidth="1"/>
    <col min="13572" max="13572" width="85.140625" style="106" customWidth="1"/>
    <col min="13573" max="13573" width="9.42578125" style="106" customWidth="1"/>
    <col min="13574" max="13574" width="12.85546875" style="106" customWidth="1"/>
    <col min="13575" max="13575" width="21" style="106" customWidth="1"/>
    <col min="13576" max="13576" width="12.5703125" style="106" customWidth="1"/>
    <col min="13577" max="13577" width="12.85546875" style="106" customWidth="1"/>
    <col min="13578" max="13578" width="0" style="106" hidden="1" customWidth="1"/>
    <col min="13579" max="13580" width="10.42578125" style="106" customWidth="1"/>
    <col min="13581" max="13581" width="12.85546875" style="106" customWidth="1"/>
    <col min="13582" max="13582" width="11.28515625" style="106" customWidth="1"/>
    <col min="13583" max="13583" width="8.5703125" style="106" customWidth="1"/>
    <col min="13584" max="13584" width="9.28515625" style="106" bestFit="1" customWidth="1"/>
    <col min="13585" max="13585" width="10.28515625" style="106" bestFit="1" customWidth="1"/>
    <col min="13586" max="13586" width="11.28515625" style="106" customWidth="1"/>
    <col min="13587" max="13823" width="9.140625" style="106"/>
    <col min="13824" max="13824" width="5" style="106" customWidth="1"/>
    <col min="13825" max="13826" width="6.7109375" style="106" customWidth="1"/>
    <col min="13827" max="13827" width="39.140625" style="106" customWidth="1"/>
    <col min="13828" max="13828" width="85.140625" style="106" customWidth="1"/>
    <col min="13829" max="13829" width="9.42578125" style="106" customWidth="1"/>
    <col min="13830" max="13830" width="12.85546875" style="106" customWidth="1"/>
    <col min="13831" max="13831" width="21" style="106" customWidth="1"/>
    <col min="13832" max="13832" width="12.5703125" style="106" customWidth="1"/>
    <col min="13833" max="13833" width="12.85546875" style="106" customWidth="1"/>
    <col min="13834" max="13834" width="0" style="106" hidden="1" customWidth="1"/>
    <col min="13835" max="13836" width="10.42578125" style="106" customWidth="1"/>
    <col min="13837" max="13837" width="12.85546875" style="106" customWidth="1"/>
    <col min="13838" max="13838" width="11.28515625" style="106" customWidth="1"/>
    <col min="13839" max="13839" width="8.5703125" style="106" customWidth="1"/>
    <col min="13840" max="13840" width="9.28515625" style="106" bestFit="1" customWidth="1"/>
    <col min="13841" max="13841" width="10.28515625" style="106" bestFit="1" customWidth="1"/>
    <col min="13842" max="13842" width="11.28515625" style="106" customWidth="1"/>
    <col min="13843" max="14079" width="9.140625" style="106"/>
    <col min="14080" max="14080" width="5" style="106" customWidth="1"/>
    <col min="14081" max="14082" width="6.7109375" style="106" customWidth="1"/>
    <col min="14083" max="14083" width="39.140625" style="106" customWidth="1"/>
    <col min="14084" max="14084" width="85.140625" style="106" customWidth="1"/>
    <col min="14085" max="14085" width="9.42578125" style="106" customWidth="1"/>
    <col min="14086" max="14086" width="12.85546875" style="106" customWidth="1"/>
    <col min="14087" max="14087" width="21" style="106" customWidth="1"/>
    <col min="14088" max="14088" width="12.5703125" style="106" customWidth="1"/>
    <col min="14089" max="14089" width="12.85546875" style="106" customWidth="1"/>
    <col min="14090" max="14090" width="0" style="106" hidden="1" customWidth="1"/>
    <col min="14091" max="14092" width="10.42578125" style="106" customWidth="1"/>
    <col min="14093" max="14093" width="12.85546875" style="106" customWidth="1"/>
    <col min="14094" max="14094" width="11.28515625" style="106" customWidth="1"/>
    <col min="14095" max="14095" width="8.5703125" style="106" customWidth="1"/>
    <col min="14096" max="14096" width="9.28515625" style="106" bestFit="1" customWidth="1"/>
    <col min="14097" max="14097" width="10.28515625" style="106" bestFit="1" customWidth="1"/>
    <col min="14098" max="14098" width="11.28515625" style="106" customWidth="1"/>
    <col min="14099" max="14335" width="9.140625" style="106"/>
    <col min="14336" max="14336" width="5" style="106" customWidth="1"/>
    <col min="14337" max="14338" width="6.7109375" style="106" customWidth="1"/>
    <col min="14339" max="14339" width="39.140625" style="106" customWidth="1"/>
    <col min="14340" max="14340" width="85.140625" style="106" customWidth="1"/>
    <col min="14341" max="14341" width="9.42578125" style="106" customWidth="1"/>
    <col min="14342" max="14342" width="12.85546875" style="106" customWidth="1"/>
    <col min="14343" max="14343" width="21" style="106" customWidth="1"/>
    <col min="14344" max="14344" width="12.5703125" style="106" customWidth="1"/>
    <col min="14345" max="14345" width="12.85546875" style="106" customWidth="1"/>
    <col min="14346" max="14346" width="0" style="106" hidden="1" customWidth="1"/>
    <col min="14347" max="14348" width="10.42578125" style="106" customWidth="1"/>
    <col min="14349" max="14349" width="12.85546875" style="106" customWidth="1"/>
    <col min="14350" max="14350" width="11.28515625" style="106" customWidth="1"/>
    <col min="14351" max="14351" width="8.5703125" style="106" customWidth="1"/>
    <col min="14352" max="14352" width="9.28515625" style="106" bestFit="1" customWidth="1"/>
    <col min="14353" max="14353" width="10.28515625" style="106" bestFit="1" customWidth="1"/>
    <col min="14354" max="14354" width="11.28515625" style="106" customWidth="1"/>
    <col min="14355" max="14591" width="9.140625" style="106"/>
    <col min="14592" max="14592" width="5" style="106" customWidth="1"/>
    <col min="14593" max="14594" width="6.7109375" style="106" customWidth="1"/>
    <col min="14595" max="14595" width="39.140625" style="106" customWidth="1"/>
    <col min="14596" max="14596" width="85.140625" style="106" customWidth="1"/>
    <col min="14597" max="14597" width="9.42578125" style="106" customWidth="1"/>
    <col min="14598" max="14598" width="12.85546875" style="106" customWidth="1"/>
    <col min="14599" max="14599" width="21" style="106" customWidth="1"/>
    <col min="14600" max="14600" width="12.5703125" style="106" customWidth="1"/>
    <col min="14601" max="14601" width="12.85546875" style="106" customWidth="1"/>
    <col min="14602" max="14602" width="0" style="106" hidden="1" customWidth="1"/>
    <col min="14603" max="14604" width="10.42578125" style="106" customWidth="1"/>
    <col min="14605" max="14605" width="12.85546875" style="106" customWidth="1"/>
    <col min="14606" max="14606" width="11.28515625" style="106" customWidth="1"/>
    <col min="14607" max="14607" width="8.5703125" style="106" customWidth="1"/>
    <col min="14608" max="14608" width="9.28515625" style="106" bestFit="1" customWidth="1"/>
    <col min="14609" max="14609" width="10.28515625" style="106" bestFit="1" customWidth="1"/>
    <col min="14610" max="14610" width="11.28515625" style="106" customWidth="1"/>
    <col min="14611" max="14847" width="9.140625" style="106"/>
    <col min="14848" max="14848" width="5" style="106" customWidth="1"/>
    <col min="14849" max="14850" width="6.7109375" style="106" customWidth="1"/>
    <col min="14851" max="14851" width="39.140625" style="106" customWidth="1"/>
    <col min="14852" max="14852" width="85.140625" style="106" customWidth="1"/>
    <col min="14853" max="14853" width="9.42578125" style="106" customWidth="1"/>
    <col min="14854" max="14854" width="12.85546875" style="106" customWidth="1"/>
    <col min="14855" max="14855" width="21" style="106" customWidth="1"/>
    <col min="14856" max="14856" width="12.5703125" style="106" customWidth="1"/>
    <col min="14857" max="14857" width="12.85546875" style="106" customWidth="1"/>
    <col min="14858" max="14858" width="0" style="106" hidden="1" customWidth="1"/>
    <col min="14859" max="14860" width="10.42578125" style="106" customWidth="1"/>
    <col min="14861" max="14861" width="12.85546875" style="106" customWidth="1"/>
    <col min="14862" max="14862" width="11.28515625" style="106" customWidth="1"/>
    <col min="14863" max="14863" width="8.5703125" style="106" customWidth="1"/>
    <col min="14864" max="14864" width="9.28515625" style="106" bestFit="1" customWidth="1"/>
    <col min="14865" max="14865" width="10.28515625" style="106" bestFit="1" customWidth="1"/>
    <col min="14866" max="14866" width="11.28515625" style="106" customWidth="1"/>
    <col min="14867" max="15103" width="9.140625" style="106"/>
    <col min="15104" max="15104" width="5" style="106" customWidth="1"/>
    <col min="15105" max="15106" width="6.7109375" style="106" customWidth="1"/>
    <col min="15107" max="15107" width="39.140625" style="106" customWidth="1"/>
    <col min="15108" max="15108" width="85.140625" style="106" customWidth="1"/>
    <col min="15109" max="15109" width="9.42578125" style="106" customWidth="1"/>
    <col min="15110" max="15110" width="12.85546875" style="106" customWidth="1"/>
    <col min="15111" max="15111" width="21" style="106" customWidth="1"/>
    <col min="15112" max="15112" width="12.5703125" style="106" customWidth="1"/>
    <col min="15113" max="15113" width="12.85546875" style="106" customWidth="1"/>
    <col min="15114" max="15114" width="0" style="106" hidden="1" customWidth="1"/>
    <col min="15115" max="15116" width="10.42578125" style="106" customWidth="1"/>
    <col min="15117" max="15117" width="12.85546875" style="106" customWidth="1"/>
    <col min="15118" max="15118" width="11.28515625" style="106" customWidth="1"/>
    <col min="15119" max="15119" width="8.5703125" style="106" customWidth="1"/>
    <col min="15120" max="15120" width="9.28515625" style="106" bestFit="1" customWidth="1"/>
    <col min="15121" max="15121" width="10.28515625" style="106" bestFit="1" customWidth="1"/>
    <col min="15122" max="15122" width="11.28515625" style="106" customWidth="1"/>
    <col min="15123" max="15359" width="9.140625" style="106"/>
    <col min="15360" max="15360" width="5" style="106" customWidth="1"/>
    <col min="15361" max="15362" width="6.7109375" style="106" customWidth="1"/>
    <col min="15363" max="15363" width="39.140625" style="106" customWidth="1"/>
    <col min="15364" max="15364" width="85.140625" style="106" customWidth="1"/>
    <col min="15365" max="15365" width="9.42578125" style="106" customWidth="1"/>
    <col min="15366" max="15366" width="12.85546875" style="106" customWidth="1"/>
    <col min="15367" max="15367" width="21" style="106" customWidth="1"/>
    <col min="15368" max="15368" width="12.5703125" style="106" customWidth="1"/>
    <col min="15369" max="15369" width="12.85546875" style="106" customWidth="1"/>
    <col min="15370" max="15370" width="0" style="106" hidden="1" customWidth="1"/>
    <col min="15371" max="15372" width="10.42578125" style="106" customWidth="1"/>
    <col min="15373" max="15373" width="12.85546875" style="106" customWidth="1"/>
    <col min="15374" max="15374" width="11.28515625" style="106" customWidth="1"/>
    <col min="15375" max="15375" width="8.5703125" style="106" customWidth="1"/>
    <col min="15376" max="15376" width="9.28515625" style="106" bestFit="1" customWidth="1"/>
    <col min="15377" max="15377" width="10.28515625" style="106" bestFit="1" customWidth="1"/>
    <col min="15378" max="15378" width="11.28515625" style="106" customWidth="1"/>
    <col min="15379" max="15615" width="9.140625" style="106"/>
    <col min="15616" max="15616" width="5" style="106" customWidth="1"/>
    <col min="15617" max="15618" width="6.7109375" style="106" customWidth="1"/>
    <col min="15619" max="15619" width="39.140625" style="106" customWidth="1"/>
    <col min="15620" max="15620" width="85.140625" style="106" customWidth="1"/>
    <col min="15621" max="15621" width="9.42578125" style="106" customWidth="1"/>
    <col min="15622" max="15622" width="12.85546875" style="106" customWidth="1"/>
    <col min="15623" max="15623" width="21" style="106" customWidth="1"/>
    <col min="15624" max="15624" width="12.5703125" style="106" customWidth="1"/>
    <col min="15625" max="15625" width="12.85546875" style="106" customWidth="1"/>
    <col min="15626" max="15626" width="0" style="106" hidden="1" customWidth="1"/>
    <col min="15627" max="15628" width="10.42578125" style="106" customWidth="1"/>
    <col min="15629" max="15629" width="12.85546875" style="106" customWidth="1"/>
    <col min="15630" max="15630" width="11.28515625" style="106" customWidth="1"/>
    <col min="15631" max="15631" width="8.5703125" style="106" customWidth="1"/>
    <col min="15632" max="15632" width="9.28515625" style="106" bestFit="1" customWidth="1"/>
    <col min="15633" max="15633" width="10.28515625" style="106" bestFit="1" customWidth="1"/>
    <col min="15634" max="15634" width="11.28515625" style="106" customWidth="1"/>
    <col min="15635" max="15871" width="9.140625" style="106"/>
    <col min="15872" max="15872" width="5" style="106" customWidth="1"/>
    <col min="15873" max="15874" width="6.7109375" style="106" customWidth="1"/>
    <col min="15875" max="15875" width="39.140625" style="106" customWidth="1"/>
    <col min="15876" max="15876" width="85.140625" style="106" customWidth="1"/>
    <col min="15877" max="15877" width="9.42578125" style="106" customWidth="1"/>
    <col min="15878" max="15878" width="12.85546875" style="106" customWidth="1"/>
    <col min="15879" max="15879" width="21" style="106" customWidth="1"/>
    <col min="15880" max="15880" width="12.5703125" style="106" customWidth="1"/>
    <col min="15881" max="15881" width="12.85546875" style="106" customWidth="1"/>
    <col min="15882" max="15882" width="0" style="106" hidden="1" customWidth="1"/>
    <col min="15883" max="15884" width="10.42578125" style="106" customWidth="1"/>
    <col min="15885" max="15885" width="12.85546875" style="106" customWidth="1"/>
    <col min="15886" max="15886" width="11.28515625" style="106" customWidth="1"/>
    <col min="15887" max="15887" width="8.5703125" style="106" customWidth="1"/>
    <col min="15888" max="15888" width="9.28515625" style="106" bestFit="1" customWidth="1"/>
    <col min="15889" max="15889" width="10.28515625" style="106" bestFit="1" customWidth="1"/>
    <col min="15890" max="15890" width="11.28515625" style="106" customWidth="1"/>
    <col min="15891" max="16127" width="9.140625" style="106"/>
    <col min="16128" max="16128" width="5" style="106" customWidth="1"/>
    <col min="16129" max="16130" width="6.7109375" style="106" customWidth="1"/>
    <col min="16131" max="16131" width="39.140625" style="106" customWidth="1"/>
    <col min="16132" max="16132" width="85.140625" style="106" customWidth="1"/>
    <col min="16133" max="16133" width="9.42578125" style="106" customWidth="1"/>
    <col min="16134" max="16134" width="12.85546875" style="106" customWidth="1"/>
    <col min="16135" max="16135" width="21" style="106" customWidth="1"/>
    <col min="16136" max="16136" width="12.5703125" style="106" customWidth="1"/>
    <col min="16137" max="16137" width="12.85546875" style="106" customWidth="1"/>
    <col min="16138" max="16138" width="0" style="106" hidden="1" customWidth="1"/>
    <col min="16139" max="16140" width="10.42578125" style="106" customWidth="1"/>
    <col min="16141" max="16141" width="12.85546875" style="106" customWidth="1"/>
    <col min="16142" max="16142" width="11.28515625" style="106" customWidth="1"/>
    <col min="16143" max="16143" width="8.5703125" style="106" customWidth="1"/>
    <col min="16144" max="16144" width="9.28515625" style="106" bestFit="1" customWidth="1"/>
    <col min="16145" max="16145" width="10.28515625" style="106" bestFit="1" customWidth="1"/>
    <col min="16146" max="16146" width="11.28515625" style="106" customWidth="1"/>
    <col min="16147" max="16384" width="9.140625" style="106"/>
  </cols>
  <sheetData>
    <row r="1" spans="1:20" ht="15.75" x14ac:dyDescent="0.25">
      <c r="K1" s="64"/>
      <c r="L1" s="70"/>
      <c r="M1" s="63" t="s">
        <v>0</v>
      </c>
      <c r="N1" s="70"/>
    </row>
    <row r="2" spans="1:20" ht="15.75" x14ac:dyDescent="0.25">
      <c r="L2" s="70"/>
      <c r="M2" s="63" t="s">
        <v>1</v>
      </c>
      <c r="N2" s="70"/>
      <c r="O2" s="111"/>
      <c r="P2" s="106"/>
      <c r="Q2" s="106"/>
      <c r="R2" s="106"/>
      <c r="S2" s="106"/>
      <c r="T2" s="106"/>
    </row>
    <row r="3" spans="1:20" ht="15.75" x14ac:dyDescent="0.25">
      <c r="L3" s="118"/>
      <c r="M3" s="63" t="s">
        <v>3</v>
      </c>
      <c r="N3" s="118"/>
      <c r="O3" s="112"/>
      <c r="P3" s="106"/>
      <c r="Q3" s="106"/>
      <c r="R3" s="106"/>
      <c r="S3" s="106"/>
      <c r="T3" s="106"/>
    </row>
    <row r="4" spans="1:20" ht="16.5" x14ac:dyDescent="0.25">
      <c r="B4" s="546" t="s">
        <v>170</v>
      </c>
      <c r="C4" s="546"/>
      <c r="D4" s="546"/>
      <c r="E4" s="546"/>
      <c r="F4" s="546"/>
      <c r="G4" s="546"/>
      <c r="H4" s="546"/>
      <c r="I4" s="546"/>
      <c r="J4" s="546"/>
      <c r="K4" s="546"/>
      <c r="L4" s="546"/>
      <c r="M4" s="546"/>
      <c r="N4" s="546"/>
      <c r="O4" s="546"/>
      <c r="P4" s="106"/>
      <c r="Q4" s="106"/>
      <c r="R4" s="106"/>
      <c r="S4" s="106"/>
      <c r="T4" s="106"/>
    </row>
    <row r="5" spans="1:20" ht="16.5" x14ac:dyDescent="0.25">
      <c r="B5" s="546" t="s">
        <v>312</v>
      </c>
      <c r="C5" s="574"/>
      <c r="D5" s="574"/>
      <c r="E5" s="574"/>
      <c r="F5" s="574"/>
      <c r="G5" s="574"/>
      <c r="H5" s="574"/>
      <c r="I5" s="574"/>
      <c r="J5" s="574"/>
      <c r="K5" s="574"/>
      <c r="L5" s="574"/>
      <c r="M5" s="574"/>
      <c r="N5" s="574"/>
      <c r="O5" s="574"/>
      <c r="P5" s="106"/>
      <c r="Q5" s="106"/>
      <c r="R5" s="106"/>
      <c r="S5" s="106"/>
      <c r="T5" s="106"/>
    </row>
    <row r="6" spans="1:20" ht="16.5" x14ac:dyDescent="0.25">
      <c r="B6" s="115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68" t="s">
        <v>182</v>
      </c>
      <c r="N6" s="116"/>
      <c r="O6" s="116"/>
      <c r="P6" s="106"/>
      <c r="Q6" s="106"/>
      <c r="R6" s="106"/>
      <c r="S6" s="106"/>
      <c r="T6" s="106"/>
    </row>
    <row r="7" spans="1:20" ht="18.75" customHeight="1" x14ac:dyDescent="0.3">
      <c r="B7" s="561" t="s">
        <v>4</v>
      </c>
      <c r="C7" s="562"/>
      <c r="D7" s="562"/>
      <c r="E7" s="563"/>
      <c r="F7" s="564" t="s">
        <v>5</v>
      </c>
      <c r="G7" s="565"/>
      <c r="H7" s="565"/>
      <c r="I7" s="565"/>
      <c r="J7" s="566"/>
      <c r="K7" s="116"/>
      <c r="L7" s="116"/>
      <c r="M7" s="63" t="s">
        <v>185</v>
      </c>
      <c r="N7" s="116"/>
      <c r="P7" s="106"/>
      <c r="Q7" s="106"/>
      <c r="R7" s="106"/>
      <c r="S7" s="106"/>
      <c r="T7" s="106"/>
    </row>
    <row r="8" spans="1:20" ht="18.75" customHeight="1" x14ac:dyDescent="0.3">
      <c r="B8" s="561" t="s">
        <v>6</v>
      </c>
      <c r="C8" s="562"/>
      <c r="D8" s="562"/>
      <c r="E8" s="563"/>
      <c r="F8" s="564" t="s">
        <v>7</v>
      </c>
      <c r="G8" s="565"/>
      <c r="H8" s="565"/>
      <c r="I8" s="565"/>
      <c r="J8" s="566"/>
      <c r="K8" s="116"/>
      <c r="L8" s="116"/>
      <c r="O8" s="116"/>
      <c r="P8" s="106"/>
      <c r="Q8" s="106"/>
      <c r="R8" s="106"/>
      <c r="S8" s="106"/>
      <c r="T8" s="106"/>
    </row>
    <row r="9" spans="1:20" ht="18.75" customHeight="1" x14ac:dyDescent="0.3">
      <c r="B9" s="561" t="s">
        <v>8</v>
      </c>
      <c r="C9" s="562"/>
      <c r="D9" s="562"/>
      <c r="E9" s="563"/>
      <c r="F9" s="564" t="s">
        <v>9</v>
      </c>
      <c r="G9" s="565"/>
      <c r="H9" s="565"/>
      <c r="I9" s="565"/>
      <c r="J9" s="566"/>
      <c r="K9" s="116"/>
      <c r="L9" s="116"/>
      <c r="M9" s="116"/>
      <c r="N9" s="116"/>
      <c r="O9" s="116"/>
      <c r="P9" s="106"/>
      <c r="Q9" s="106"/>
      <c r="R9" s="106"/>
      <c r="S9" s="106"/>
      <c r="T9" s="106"/>
    </row>
    <row r="10" spans="1:20" ht="18.75" customHeight="1" x14ac:dyDescent="0.3">
      <c r="B10" s="561" t="s">
        <v>10</v>
      </c>
      <c r="C10" s="562"/>
      <c r="D10" s="562"/>
      <c r="E10" s="563"/>
      <c r="F10" s="571" t="s">
        <v>11</v>
      </c>
      <c r="G10" s="572"/>
      <c r="H10" s="572"/>
      <c r="I10" s="572"/>
      <c r="J10" s="573"/>
      <c r="K10" s="116"/>
      <c r="L10" s="116"/>
      <c r="M10" s="116"/>
      <c r="N10" s="116"/>
      <c r="O10" s="116"/>
      <c r="P10" s="106"/>
      <c r="Q10" s="106"/>
      <c r="R10" s="106"/>
      <c r="S10" s="106"/>
      <c r="T10" s="106"/>
    </row>
    <row r="11" spans="1:20" ht="18.75" customHeight="1" x14ac:dyDescent="0.3">
      <c r="B11" s="561" t="s">
        <v>13</v>
      </c>
      <c r="C11" s="562"/>
      <c r="D11" s="562"/>
      <c r="E11" s="563"/>
      <c r="F11" s="564">
        <v>5256054490</v>
      </c>
      <c r="G11" s="565"/>
      <c r="H11" s="565"/>
      <c r="I11" s="565"/>
      <c r="J11" s="566"/>
      <c r="K11" s="116"/>
      <c r="L11" s="116"/>
      <c r="M11" s="116"/>
      <c r="N11" s="116"/>
      <c r="O11" s="116"/>
      <c r="P11" s="106"/>
      <c r="Q11" s="106"/>
      <c r="R11" s="106"/>
      <c r="S11" s="106"/>
      <c r="T11" s="106"/>
    </row>
    <row r="12" spans="1:20" ht="18.75" customHeight="1" x14ac:dyDescent="0.3">
      <c r="B12" s="561" t="s">
        <v>14</v>
      </c>
      <c r="C12" s="562"/>
      <c r="D12" s="562"/>
      <c r="E12" s="563"/>
      <c r="F12" s="564">
        <v>525601001</v>
      </c>
      <c r="G12" s="565"/>
      <c r="H12" s="565"/>
      <c r="I12" s="565"/>
      <c r="J12" s="566"/>
      <c r="K12" s="116"/>
      <c r="L12" s="116"/>
      <c r="M12" s="116"/>
      <c r="N12" s="116"/>
      <c r="O12" s="116"/>
      <c r="P12" s="106"/>
      <c r="Q12" s="106"/>
      <c r="R12" s="106"/>
      <c r="S12" s="106"/>
      <c r="T12" s="106"/>
    </row>
    <row r="13" spans="1:20" ht="18.75" x14ac:dyDescent="0.3">
      <c r="B13" s="567" t="s">
        <v>15</v>
      </c>
      <c r="C13" s="568"/>
      <c r="D13" s="568"/>
      <c r="E13" s="569"/>
      <c r="F13" s="564">
        <v>22401000000</v>
      </c>
      <c r="G13" s="565"/>
      <c r="H13" s="565"/>
      <c r="I13" s="565"/>
      <c r="J13" s="566"/>
      <c r="K13" s="116"/>
      <c r="L13" s="116"/>
      <c r="M13" s="116"/>
      <c r="N13" s="116"/>
      <c r="O13" s="116"/>
      <c r="P13" s="106"/>
      <c r="Q13" s="106"/>
      <c r="R13" s="106"/>
      <c r="S13" s="106"/>
      <c r="T13" s="106"/>
    </row>
    <row r="14" spans="1:20" ht="15" customHeight="1" x14ac:dyDescent="0.25">
      <c r="B14" s="119"/>
      <c r="C14" s="120"/>
      <c r="D14" s="119"/>
      <c r="E14" s="120"/>
      <c r="F14" s="121"/>
      <c r="G14" s="121"/>
      <c r="H14" s="120"/>
      <c r="I14" s="120"/>
      <c r="J14" s="120"/>
      <c r="K14" s="120"/>
      <c r="L14" s="120"/>
      <c r="M14" s="120"/>
      <c r="N14" s="120"/>
      <c r="O14" s="120"/>
      <c r="P14" s="106"/>
      <c r="Q14" s="106"/>
      <c r="R14" s="106"/>
      <c r="S14" s="106"/>
      <c r="T14" s="106"/>
    </row>
    <row r="15" spans="1:20" ht="15" customHeight="1" x14ac:dyDescent="0.25">
      <c r="B15" s="122"/>
      <c r="C15" s="120"/>
      <c r="D15" s="119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06"/>
      <c r="Q15" s="106"/>
      <c r="R15" s="106"/>
      <c r="S15" s="106"/>
      <c r="T15" s="106"/>
    </row>
    <row r="16" spans="1:20" x14ac:dyDescent="0.25">
      <c r="A16" s="506" t="s">
        <v>149</v>
      </c>
      <c r="B16" s="506" t="s">
        <v>329</v>
      </c>
      <c r="C16" s="570" t="s">
        <v>330</v>
      </c>
      <c r="D16" s="551" t="s">
        <v>150</v>
      </c>
      <c r="E16" s="551"/>
      <c r="F16" s="551"/>
      <c r="G16" s="551"/>
      <c r="H16" s="551"/>
      <c r="I16" s="551"/>
      <c r="J16" s="551"/>
      <c r="K16" s="551"/>
      <c r="L16" s="551"/>
      <c r="M16" s="551"/>
      <c r="N16" s="551" t="s">
        <v>151</v>
      </c>
      <c r="O16" s="551" t="s">
        <v>152</v>
      </c>
      <c r="P16" s="552" t="s">
        <v>20</v>
      </c>
      <c r="Q16" s="106"/>
      <c r="R16" s="106"/>
      <c r="S16" s="106"/>
      <c r="T16" s="106"/>
    </row>
    <row r="17" spans="1:20" ht="26.25" customHeight="1" x14ac:dyDescent="0.25">
      <c r="A17" s="506"/>
      <c r="B17" s="506"/>
      <c r="C17" s="570"/>
      <c r="D17" s="555" t="s">
        <v>153</v>
      </c>
      <c r="E17" s="551" t="s">
        <v>154</v>
      </c>
      <c r="F17" s="556" t="s">
        <v>155</v>
      </c>
      <c r="G17" s="557"/>
      <c r="H17" s="551" t="s">
        <v>156</v>
      </c>
      <c r="I17" s="556" t="s">
        <v>157</v>
      </c>
      <c r="J17" s="557"/>
      <c r="K17" s="560" t="s">
        <v>159</v>
      </c>
      <c r="L17" s="551" t="s">
        <v>160</v>
      </c>
      <c r="M17" s="551"/>
      <c r="N17" s="551"/>
      <c r="O17" s="551"/>
      <c r="P17" s="553"/>
      <c r="Q17" s="106"/>
      <c r="R17" s="106"/>
      <c r="S17" s="106"/>
      <c r="T17" s="106"/>
    </row>
    <row r="18" spans="1:20" ht="63.75" x14ac:dyDescent="0.25">
      <c r="A18" s="506"/>
      <c r="B18" s="506"/>
      <c r="C18" s="570"/>
      <c r="D18" s="555"/>
      <c r="E18" s="551"/>
      <c r="F18" s="558"/>
      <c r="G18" s="559"/>
      <c r="H18" s="551"/>
      <c r="I18" s="558"/>
      <c r="J18" s="559"/>
      <c r="K18" s="555"/>
      <c r="L18" s="166" t="s">
        <v>161</v>
      </c>
      <c r="M18" s="166" t="s">
        <v>162</v>
      </c>
      <c r="N18" s="551"/>
      <c r="O18" s="551"/>
      <c r="P18" s="553"/>
      <c r="Q18" s="106"/>
      <c r="R18" s="106"/>
      <c r="S18" s="106"/>
      <c r="T18" s="106"/>
    </row>
    <row r="19" spans="1:20" ht="25.5" x14ac:dyDescent="0.25">
      <c r="A19" s="506"/>
      <c r="B19" s="506"/>
      <c r="C19" s="570"/>
      <c r="D19" s="555"/>
      <c r="E19" s="551"/>
      <c r="F19" s="166" t="s">
        <v>163</v>
      </c>
      <c r="G19" s="166" t="s">
        <v>30</v>
      </c>
      <c r="H19" s="551"/>
      <c r="I19" s="166" t="s">
        <v>164</v>
      </c>
      <c r="J19" s="166" t="s">
        <v>30</v>
      </c>
      <c r="K19" s="555"/>
      <c r="L19" s="167" t="s">
        <v>165</v>
      </c>
      <c r="M19" s="167" t="s">
        <v>165</v>
      </c>
      <c r="N19" s="551"/>
      <c r="O19" s="166" t="s">
        <v>141</v>
      </c>
      <c r="P19" s="554"/>
      <c r="Q19" s="106"/>
      <c r="R19" s="106"/>
      <c r="S19" s="106"/>
      <c r="T19" s="106"/>
    </row>
    <row r="20" spans="1:20" x14ac:dyDescent="0.25">
      <c r="A20" s="168">
        <v>1</v>
      </c>
      <c r="B20" s="169">
        <v>2</v>
      </c>
      <c r="C20" s="166">
        <v>3</v>
      </c>
      <c r="D20" s="169">
        <v>4</v>
      </c>
      <c r="E20" s="166">
        <v>5</v>
      </c>
      <c r="F20" s="166">
        <v>6</v>
      </c>
      <c r="G20" s="166">
        <v>7</v>
      </c>
      <c r="H20" s="166">
        <v>8</v>
      </c>
      <c r="I20" s="166">
        <v>9</v>
      </c>
      <c r="J20" s="169">
        <v>10</v>
      </c>
      <c r="K20" s="166">
        <v>11</v>
      </c>
      <c r="L20" s="166">
        <v>12</v>
      </c>
      <c r="M20" s="166">
        <v>13</v>
      </c>
      <c r="N20" s="166">
        <v>14</v>
      </c>
      <c r="O20" s="166">
        <v>15</v>
      </c>
      <c r="P20" s="170">
        <v>16</v>
      </c>
      <c r="Q20" s="106"/>
      <c r="R20" s="106"/>
      <c r="S20" s="106"/>
      <c r="T20" s="106"/>
    </row>
    <row r="21" spans="1:20" s="57" customFormat="1" ht="71.25" customHeight="1" x14ac:dyDescent="0.25">
      <c r="A21" s="219">
        <v>1</v>
      </c>
      <c r="B21" s="272">
        <v>86</v>
      </c>
      <c r="C21" s="272" t="s">
        <v>332</v>
      </c>
      <c r="D21" s="23" t="s">
        <v>177</v>
      </c>
      <c r="E21" s="272" t="s">
        <v>178</v>
      </c>
      <c r="F21" s="274">
        <v>792</v>
      </c>
      <c r="G21" s="272" t="s">
        <v>179</v>
      </c>
      <c r="H21" s="274">
        <v>139</v>
      </c>
      <c r="I21" s="273">
        <v>22401000000</v>
      </c>
      <c r="J21" s="272" t="s">
        <v>143</v>
      </c>
      <c r="K21" s="171">
        <v>4500</v>
      </c>
      <c r="L21" s="180">
        <v>42614</v>
      </c>
      <c r="M21" s="180">
        <v>43009</v>
      </c>
      <c r="N21" s="272" t="s">
        <v>47</v>
      </c>
      <c r="O21" s="272" t="s">
        <v>77</v>
      </c>
      <c r="P21" s="272"/>
    </row>
    <row r="23" spans="1:20" x14ac:dyDescent="0.25">
      <c r="T23" s="106"/>
    </row>
    <row r="24" spans="1:20" x14ac:dyDescent="0.25">
      <c r="D24" s="106" t="s">
        <v>333</v>
      </c>
      <c r="P24" s="109" t="s">
        <v>176</v>
      </c>
      <c r="T24" s="106"/>
    </row>
    <row r="25" spans="1:20" x14ac:dyDescent="0.25">
      <c r="T25" s="106"/>
    </row>
  </sheetData>
  <mergeCells count="30">
    <mergeCell ref="B4:O4"/>
    <mergeCell ref="B5:O5"/>
    <mergeCell ref="B7:E7"/>
    <mergeCell ref="F7:J7"/>
    <mergeCell ref="B8:E8"/>
    <mergeCell ref="F8:J8"/>
    <mergeCell ref="B9:E9"/>
    <mergeCell ref="F9:J9"/>
    <mergeCell ref="B10:E10"/>
    <mergeCell ref="F10:J10"/>
    <mergeCell ref="B11:E11"/>
    <mergeCell ref="F11:J11"/>
    <mergeCell ref="B12:E12"/>
    <mergeCell ref="F12:J12"/>
    <mergeCell ref="B13:E13"/>
    <mergeCell ref="F13:J13"/>
    <mergeCell ref="A16:A19"/>
    <mergeCell ref="B16:B19"/>
    <mergeCell ref="C16:C19"/>
    <mergeCell ref="D16:M16"/>
    <mergeCell ref="N16:N19"/>
    <mergeCell ref="O16:O18"/>
    <mergeCell ref="P16:P19"/>
    <mergeCell ref="D17:D19"/>
    <mergeCell ref="E17:E19"/>
    <mergeCell ref="F17:G18"/>
    <mergeCell ref="H17:H19"/>
    <mergeCell ref="I17:J18"/>
    <mergeCell ref="K17:K19"/>
    <mergeCell ref="L17:M17"/>
  </mergeCells>
  <hyperlinks>
    <hyperlink ref="F10" r:id="rId1"/>
  </hyperlinks>
  <pageMargins left="0.70866141732283472" right="0.70866141732283472" top="0.74803149606299213" bottom="0.74803149606299213" header="0.31496062992125984" footer="0.31496062992125984"/>
  <pageSetup paperSize="9" scale="5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ТМЦ</vt:lpstr>
      <vt:lpstr>ЦРЭ работы</vt:lpstr>
      <vt:lpstr>ЦРК работы и услуги</vt:lpstr>
      <vt:lpstr>ЦРЭ услуги</vt:lpstr>
      <vt:lpstr>Услуги ЗАО ПКТ</vt:lpstr>
      <vt:lpstr>ТМЦ!Область_печати</vt:lpstr>
      <vt:lpstr>'Услуги ЗАО ПКТ'!Область_печати</vt:lpstr>
      <vt:lpstr>'ЦРК работы и услуги'!Область_печати</vt:lpstr>
      <vt:lpstr>'ЦРЭ работы'!Область_печати</vt:lpstr>
      <vt:lpstr>'ЦРЭ услуги'!Область_печати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Трущева Юлия</dc:creator>
  <cp:lastModifiedBy>Артем Игоревич Шушков</cp:lastModifiedBy>
  <cp:lastPrinted>2016-04-18T14:01:12Z</cp:lastPrinted>
  <dcterms:created xsi:type="dcterms:W3CDTF">2014-12-24T10:09:44Z</dcterms:created>
  <dcterms:modified xsi:type="dcterms:W3CDTF">2016-04-19T12:17:56Z</dcterms:modified>
</cp:coreProperties>
</file>